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Objectives" sheetId="2" state="visible" r:id="rId2"/>
    <sheet xmlns:r="http://schemas.openxmlformats.org/officeDocument/2006/relationships" name="Practices" sheetId="3" state="visible" r:id="rId3"/>
    <sheet xmlns:r="http://schemas.openxmlformats.org/officeDocument/2006/relationships" name="Sources" sheetId="4" state="visible" r:id="rId4"/>
  </sheets>
  <definedNames>
    <definedName name="_xlnm._FilterDatabase" localSheetId="1" hidden="1">'Objectives'!$A$1:$K$60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3A2414"/>
      <sz val="16"/>
    </font>
    <font>
      <i val="1"/>
      <color rgb="006B4A32"/>
    </font>
    <font>
      <b val="1"/>
      <color rgb="003A2414"/>
      <sz val="12"/>
    </font>
    <font>
      <b val="1"/>
      <color rgb="003A2414"/>
    </font>
  </fonts>
  <fills count="3">
    <fill>
      <patternFill/>
    </fill>
    <fill>
      <patternFill patternType="gray125"/>
    </fill>
    <fill>
      <patternFill patternType="solid">
        <fgColor rgb="00E8772E"/>
      </patternFill>
    </fill>
  </fills>
  <borders count="2">
    <border>
      <left/>
      <right/>
      <top/>
      <bottom/>
      <diagonal/>
    </border>
    <border>
      <bottom style="thin">
        <color rgb="00D9C49A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3" fillId="0" borderId="0" pivotButton="0" quotePrefix="0" xfId="0"/>
    <xf numFmtId="0" fontId="4" fillId="2" borderId="0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dxfs count="4">
    <dxf>
      <fill>
        <patternFill patternType="solid">
          <fgColor rgb="00CFE3C1"/>
        </patternFill>
      </fill>
    </dxf>
    <dxf>
      <fill>
        <patternFill patternType="solid">
          <fgColor rgb="00F2C2B8"/>
        </patternFill>
      </fill>
    </dxf>
    <dxf>
      <fill>
        <patternFill patternType="solid">
          <fgColor rgb="00F8E2A6"/>
        </patternFill>
      </fill>
    </dxf>
    <dxf>
      <fill>
        <patternFill patternType="solid">
          <fgColor rgb="00E3DCC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CMMC Level 1 Evidence Workbook</t>
        </is>
      </c>
    </row>
    <row r="2">
      <c r="A2" s="2" t="inlineStr">
        <is>
          <t>Lawson Cyber · lawsoncyber.com/workbook · Version 1.1 (2026-10-05)</t>
        </is>
      </c>
    </row>
    <row r="3">
      <c r="A3" s="3" t="inlineStr"/>
    </row>
    <row r="4">
      <c r="A4" s="4" t="inlineStr">
        <is>
          <t>How to use it</t>
        </is>
      </c>
    </row>
    <row r="5">
      <c r="A5" s="3" t="inlineStr">
        <is>
          <t>1. Work through the Objectives sheet. Each row is one thing an assessor determines. Answer the plain-English check, then set Status.</t>
        </is>
      </c>
    </row>
    <row r="6">
      <c r="A6" s="3" t="inlineStr">
        <is>
          <t>2. In Evidence location, write where the proof lives: a file path, a screenshot name, a console page. Collect it now, not later.</t>
        </is>
      </c>
    </row>
    <row r="7">
      <c r="A7" s="3" t="inlineStr">
        <is>
          <t>3. The Practices sheet rolls your objectives up. A practice is Met only when every objective under it is Met or Not applicable.</t>
        </is>
      </c>
    </row>
    <row r="8">
      <c r="A8" s="3" t="inlineStr">
        <is>
          <t>4. Use the SSP statement stubs on the Practices sheet as a start for your System Security Plan. Replace every [bracket].</t>
        </is>
      </c>
    </row>
    <row r="9">
      <c r="A9" s="3" t="inlineStr"/>
    </row>
    <row r="10">
      <c r="A10" s="4" t="inlineStr">
        <is>
          <t>What Level 1 asks</t>
        </is>
      </c>
    </row>
    <row r="11">
      <c r="A11" s="3" t="inlineStr">
        <is>
          <t>Level 1 covers the 15 basic safeguarding requirements in FAR 52.204-21, for companies that handle Federal Contract Information (FCI).</t>
        </is>
      </c>
    </row>
    <row r="12">
      <c r="A12" s="3" t="inlineStr">
        <is>
          <t>It is a self-assessment. You score every practice each year, and a senior official affirms the result in SPRS.</t>
        </is>
      </c>
    </row>
    <row r="13">
      <c r="A13" s="3" t="inlineStr">
        <is>
          <t>Every practice must be Met. Level 1 does not allow a plan of action for open gaps.</t>
        </is>
      </c>
    </row>
    <row r="14">
      <c r="A14" s="3" t="inlineStr">
        <is>
          <t>Keep the evidence you list here for six years from the date your Level 1 status is recorded in SPRS (32 CFR 170.15(c)(2)).</t>
        </is>
      </c>
    </row>
    <row r="15">
      <c r="A15" s="3" t="inlineStr"/>
    </row>
    <row r="16">
      <c r="A16" s="4" t="inlineStr">
        <is>
          <t>Summary</t>
        </is>
      </c>
    </row>
    <row r="17">
      <c r="A17">
        <f>"Not started: "&amp;COUNTIF(Objectives!H2:H60,"Not started")&amp;" of 59 objectives"</f>
        <v/>
      </c>
    </row>
    <row r="18">
      <c r="A18">
        <f>"In progress: "&amp;COUNTIF(Objectives!H2:H60,"In progress")&amp;" of 59 objectives"</f>
        <v/>
      </c>
    </row>
    <row r="19">
      <c r="A19">
        <f>"Met: "&amp;COUNTIF(Objectives!H2:H60,"Met")&amp;" of 59 objectives"</f>
        <v/>
      </c>
    </row>
    <row r="20">
      <c r="A20">
        <f>"Not met: "&amp;COUNTIF(Objectives!H2:H60,"Not met")&amp;" of 59 objectives"</f>
        <v/>
      </c>
    </row>
    <row r="21">
      <c r="A21">
        <f>"Not applicable: "&amp;COUNTIF(Objectives!H2:H60,"Not applicable")&amp;" of 59 objectives"</f>
        <v/>
      </c>
    </row>
    <row r="22">
      <c r="A22">
        <f>"Practices met: "&amp;COUNTIF(Practices!F2:F16,"Met")&amp;" of 15"</f>
        <v/>
      </c>
    </row>
    <row r="23">
      <c r="A23" t="inlineStr"/>
    </row>
    <row r="24">
      <c r="A24" s="5" t="inlineStr">
        <is>
          <t>Fine print</t>
        </is>
      </c>
    </row>
    <row r="25">
      <c r="A25" s="3" t="inlineStr">
        <is>
          <t>Requirement, objective, and assessment-method text is quoted from the DoD CMMC Assessment Guide, Level 1, Version 2.13, a public U.S. Department of Defense document.</t>
        </is>
      </c>
    </row>
    <row r="26">
      <c r="A26" s="3" t="inlineStr">
        <is>
          <t>The plain-English checks, evidence lists, and SSP stubs are Lawson Cyber's own guidance. They are not DoD text.</t>
        </is>
      </c>
    </row>
    <row r="27">
      <c r="A27" s="3" t="inlineStr">
        <is>
          <t>This workbook helps you prepare a self-assessment. It is not an assessment, a score, or a certification. Lawson Cyber does not certify.</t>
        </is>
      </c>
    </row>
    <row r="28">
      <c r="A28" s="3" t="inlineStr">
        <is>
          <t>Questions, or want an engineer to check your firewall and network? lawsoncyber.com/#contact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1" customWidth="1" min="3" max="3"/>
    <col width="24" customWidth="1" min="4" max="4"/>
    <col width="9" customWidth="1" min="5" max="5"/>
    <col width="44" customWidth="1" min="6" max="6"/>
    <col width="44" customWidth="1" min="7" max="7"/>
    <col width="15" customWidth="1" min="8" max="8"/>
    <col width="36" customWidth="1" min="9" max="9"/>
    <col width="16" customWidth="1" min="10" max="10"/>
    <col width="36" customWidth="1" min="11" max="11"/>
  </cols>
  <sheetData>
    <row r="1">
      <c r="A1" s="6" t="inlineStr">
        <is>
          <t>Practice</t>
        </is>
      </c>
      <c r="B1" s="6" t="inlineStr">
        <is>
          <t>FAR 52.204-21</t>
        </is>
      </c>
      <c r="C1" s="6" t="inlineStr">
        <is>
          <t>NIST 800-171</t>
        </is>
      </c>
      <c r="D1" s="6" t="inlineStr">
        <is>
          <t>Practice name</t>
        </is>
      </c>
      <c r="E1" s="6" t="inlineStr">
        <is>
          <t>Objective</t>
        </is>
      </c>
      <c r="F1" s="6" t="inlineStr">
        <is>
          <t>Assessment objective (DoD text)</t>
        </is>
      </c>
      <c r="G1" s="6" t="inlineStr">
        <is>
          <t>Plain-English check</t>
        </is>
      </c>
      <c r="H1" s="6" t="inlineStr">
        <is>
          <t>Status</t>
        </is>
      </c>
      <c r="I1" s="6" t="inlineStr">
        <is>
          <t>Evidence location</t>
        </is>
      </c>
      <c r="J1" s="6" t="inlineStr">
        <is>
          <t>Owner</t>
        </is>
      </c>
      <c r="K1" s="6" t="inlineStr">
        <is>
          <t>Notes</t>
        </is>
      </c>
    </row>
    <row r="2">
      <c r="A2" s="7" t="inlineStr">
        <is>
          <t>AC.L1-b.1.i</t>
        </is>
      </c>
      <c r="B2" s="7" t="inlineStr">
        <is>
          <t>52.204-21(b)(1)(i)</t>
        </is>
      </c>
      <c r="C2" s="7" t="inlineStr">
        <is>
          <t>3.1.1</t>
        </is>
      </c>
      <c r="D2" s="7" t="inlineStr">
        <is>
          <t>Authorized Access Control</t>
        </is>
      </c>
      <c r="E2" s="7" t="inlineStr">
        <is>
          <t>[a]</t>
        </is>
      </c>
      <c r="F2" s="7" t="inlineStr">
        <is>
          <t>authorized users are identified</t>
        </is>
      </c>
      <c r="G2" s="7" t="inlineStr">
        <is>
          <t>Can you produce a list of every person allowed to use your systems?</t>
        </is>
      </c>
      <c r="H2" s="7" t="inlineStr">
        <is>
          <t>Not started</t>
        </is>
      </c>
      <c r="I2" s="7" t="inlineStr"/>
      <c r="J2" s="7" t="inlineStr"/>
      <c r="K2" s="7" t="inlineStr"/>
    </row>
    <row r="3">
      <c r="A3" s="7" t="inlineStr">
        <is>
          <t>AC.L1-b.1.i</t>
        </is>
      </c>
      <c r="B3" s="7" t="inlineStr">
        <is>
          <t>52.204-21(b)(1)(i)</t>
        </is>
      </c>
      <c r="C3" s="7" t="inlineStr">
        <is>
          <t>3.1.1</t>
        </is>
      </c>
      <c r="D3" s="7" t="inlineStr">
        <is>
          <t>Authorized Access Control</t>
        </is>
      </c>
      <c r="E3" s="7" t="inlineStr">
        <is>
          <t>[b]</t>
        </is>
      </c>
      <c r="F3" s="7" t="inlineStr">
        <is>
          <t>processes acting on behalf of authorized users are identified</t>
        </is>
      </c>
      <c r="G3" s="7" t="inlineStr">
        <is>
          <t>Can you list the service accounts and automated programs that sign in, and who owns each?</t>
        </is>
      </c>
      <c r="H3" s="7" t="inlineStr">
        <is>
          <t>Not started</t>
        </is>
      </c>
      <c r="I3" s="7" t="inlineStr"/>
      <c r="J3" s="7" t="inlineStr"/>
      <c r="K3" s="7" t="inlineStr"/>
    </row>
    <row r="4">
      <c r="A4" s="7" t="inlineStr">
        <is>
          <t>AC.L1-b.1.i</t>
        </is>
      </c>
      <c r="B4" s="7" t="inlineStr">
        <is>
          <t>52.204-21(b)(1)(i)</t>
        </is>
      </c>
      <c r="C4" s="7" t="inlineStr">
        <is>
          <t>3.1.1</t>
        </is>
      </c>
      <c r="D4" s="7" t="inlineStr">
        <is>
          <t>Authorized Access Control</t>
        </is>
      </c>
      <c r="E4" s="7" t="inlineStr">
        <is>
          <t>[c]</t>
        </is>
      </c>
      <c r="F4" s="7" t="inlineStr">
        <is>
          <t>devices (and other systems) authorized to connect to the system are identified</t>
        </is>
      </c>
      <c r="G4" s="7" t="inlineStr">
        <is>
          <t>Can you list every device allowed to connect?</t>
        </is>
      </c>
      <c r="H4" s="7" t="inlineStr">
        <is>
          <t>Not started</t>
        </is>
      </c>
      <c r="I4" s="7" t="inlineStr"/>
      <c r="J4" s="7" t="inlineStr"/>
      <c r="K4" s="7" t="inlineStr"/>
    </row>
    <row r="5">
      <c r="A5" s="7" t="inlineStr">
        <is>
          <t>AC.L1-b.1.i</t>
        </is>
      </c>
      <c r="B5" s="7" t="inlineStr">
        <is>
          <t>52.204-21(b)(1)(i)</t>
        </is>
      </c>
      <c r="C5" s="7" t="inlineStr">
        <is>
          <t>3.1.1</t>
        </is>
      </c>
      <c r="D5" s="7" t="inlineStr">
        <is>
          <t>Authorized Access Control</t>
        </is>
      </c>
      <c r="E5" s="7" t="inlineStr">
        <is>
          <t>[d]</t>
        </is>
      </c>
      <c r="F5" s="7" t="inlineStr">
        <is>
          <t>system access is limited to authorized users</t>
        </is>
      </c>
      <c r="G5" s="7" t="inlineStr">
        <is>
          <t>Is everyone who can sign in on the approved user list?</t>
        </is>
      </c>
      <c r="H5" s="7" t="inlineStr">
        <is>
          <t>Not started</t>
        </is>
      </c>
      <c r="I5" s="7" t="inlineStr"/>
      <c r="J5" s="7" t="inlineStr"/>
      <c r="K5" s="7" t="inlineStr"/>
    </row>
    <row r="6">
      <c r="A6" s="7" t="inlineStr">
        <is>
          <t>AC.L1-b.1.i</t>
        </is>
      </c>
      <c r="B6" s="7" t="inlineStr">
        <is>
          <t>52.204-21(b)(1)(i)</t>
        </is>
      </c>
      <c r="C6" s="7" t="inlineStr">
        <is>
          <t>3.1.1</t>
        </is>
      </c>
      <c r="D6" s="7" t="inlineStr">
        <is>
          <t>Authorized Access Control</t>
        </is>
      </c>
      <c r="E6" s="7" t="inlineStr">
        <is>
          <t>[e]</t>
        </is>
      </c>
      <c r="F6" s="7" t="inlineStr">
        <is>
          <t>system access is limited to processes acting on behalf of authorized users</t>
        </is>
      </c>
      <c r="G6" s="7" t="inlineStr">
        <is>
          <t>Can only listed service accounts and programs get in?</t>
        </is>
      </c>
      <c r="H6" s="7" t="inlineStr">
        <is>
          <t>Not started</t>
        </is>
      </c>
      <c r="I6" s="7" t="inlineStr"/>
      <c r="J6" s="7" t="inlineStr"/>
      <c r="K6" s="7" t="inlineStr"/>
    </row>
    <row r="7">
      <c r="A7" s="7" t="inlineStr">
        <is>
          <t>AC.L1-b.1.i</t>
        </is>
      </c>
      <c r="B7" s="7" t="inlineStr">
        <is>
          <t>52.204-21(b)(1)(i)</t>
        </is>
      </c>
      <c r="C7" s="7" t="inlineStr">
        <is>
          <t>3.1.1</t>
        </is>
      </c>
      <c r="D7" s="7" t="inlineStr">
        <is>
          <t>Authorized Access Control</t>
        </is>
      </c>
      <c r="E7" s="7" t="inlineStr">
        <is>
          <t>[f]</t>
        </is>
      </c>
      <c r="F7" s="7" t="inlineStr">
        <is>
          <t>system access is limited to authorized devices (including other systems)</t>
        </is>
      </c>
      <c r="G7" s="7" t="inlineStr">
        <is>
          <t>Are unlisted devices kept off your systems?</t>
        </is>
      </c>
      <c r="H7" s="7" t="inlineStr">
        <is>
          <t>Not started</t>
        </is>
      </c>
      <c r="I7" s="7" t="inlineStr"/>
      <c r="J7" s="7" t="inlineStr"/>
      <c r="K7" s="7" t="inlineStr"/>
    </row>
    <row r="8">
      <c r="A8" s="7" t="inlineStr">
        <is>
          <t>AC.L1-b.1.ii</t>
        </is>
      </c>
      <c r="B8" s="7" t="inlineStr">
        <is>
          <t>52.204-21(b)(1)(ii)</t>
        </is>
      </c>
      <c r="C8" s="7" t="inlineStr">
        <is>
          <t>3.1.2</t>
        </is>
      </c>
      <c r="D8" s="7" t="inlineStr">
        <is>
          <t>Transaction &amp; Function Control</t>
        </is>
      </c>
      <c r="E8" s="7" t="inlineStr">
        <is>
          <t>[a]</t>
        </is>
      </c>
      <c r="F8" s="7" t="inlineStr">
        <is>
          <t>the types of transactions and functions that authorized users are permitted to execute are defined</t>
        </is>
      </c>
      <c r="G8" s="7" t="inlineStr">
        <is>
          <t>Have you written down what each role is allowed to do?</t>
        </is>
      </c>
      <c r="H8" s="7" t="inlineStr">
        <is>
          <t>Not started</t>
        </is>
      </c>
      <c r="I8" s="7" t="inlineStr"/>
      <c r="J8" s="7" t="inlineStr"/>
      <c r="K8" s="7" t="inlineStr"/>
    </row>
    <row r="9">
      <c r="A9" s="7" t="inlineStr">
        <is>
          <t>AC.L1-b.1.ii</t>
        </is>
      </c>
      <c r="B9" s="7" t="inlineStr">
        <is>
          <t>52.204-21(b)(1)(ii)</t>
        </is>
      </c>
      <c r="C9" s="7" t="inlineStr">
        <is>
          <t>3.1.2</t>
        </is>
      </c>
      <c r="D9" s="7" t="inlineStr">
        <is>
          <t>Transaction &amp; Function Control</t>
        </is>
      </c>
      <c r="E9" s="7" t="inlineStr">
        <is>
          <t>[b]</t>
        </is>
      </c>
      <c r="F9" s="7" t="inlineStr">
        <is>
          <t>system access is limited to the defined types of transactions and functions for authorized users</t>
        </is>
      </c>
      <c r="G9" s="7" t="inlineStr">
        <is>
          <t>Do the systems actually stop people from doing more than their role allows?</t>
        </is>
      </c>
      <c r="H9" s="7" t="inlineStr">
        <is>
          <t>Not started</t>
        </is>
      </c>
      <c r="I9" s="7" t="inlineStr"/>
      <c r="J9" s="7" t="inlineStr"/>
      <c r="K9" s="7" t="inlineStr"/>
    </row>
    <row r="10">
      <c r="A10" s="7" t="inlineStr">
        <is>
          <t>AC.L1-b.1.iii</t>
        </is>
      </c>
      <c r="B10" s="7" t="inlineStr">
        <is>
          <t>52.204-21(b)(1)(iii)</t>
        </is>
      </c>
      <c r="C10" s="7" t="inlineStr">
        <is>
          <t>3.1.20</t>
        </is>
      </c>
      <c r="D10" s="7" t="inlineStr">
        <is>
          <t>External Connections</t>
        </is>
      </c>
      <c r="E10" s="7" t="inlineStr">
        <is>
          <t>[a]</t>
        </is>
      </c>
      <c r="F10" s="7" t="inlineStr">
        <is>
          <t>connections to external systems are identified</t>
        </is>
      </c>
      <c r="G10" s="7" t="inlineStr">
        <is>
          <t>Do you know which outside systems connect to yours?</t>
        </is>
      </c>
      <c r="H10" s="7" t="inlineStr">
        <is>
          <t>Not started</t>
        </is>
      </c>
      <c r="I10" s="7" t="inlineStr"/>
      <c r="J10" s="7" t="inlineStr"/>
      <c r="K10" s="7" t="inlineStr"/>
    </row>
    <row r="11">
      <c r="A11" s="7" t="inlineStr">
        <is>
          <t>AC.L1-b.1.iii</t>
        </is>
      </c>
      <c r="B11" s="7" t="inlineStr">
        <is>
          <t>52.204-21(b)(1)(iii)</t>
        </is>
      </c>
      <c r="C11" s="7" t="inlineStr">
        <is>
          <t>3.1.20</t>
        </is>
      </c>
      <c r="D11" s="7" t="inlineStr">
        <is>
          <t>External Connections</t>
        </is>
      </c>
      <c r="E11" s="7" t="inlineStr">
        <is>
          <t>[b]</t>
        </is>
      </c>
      <c r="F11" s="7" t="inlineStr">
        <is>
          <t>the use of external systems is identified</t>
        </is>
      </c>
      <c r="G11" s="7" t="inlineStr">
        <is>
          <t>Do you know which outside systems people use for work, such as personal phones and cloud apps?</t>
        </is>
      </c>
      <c r="H11" s="7" t="inlineStr">
        <is>
          <t>Not started</t>
        </is>
      </c>
      <c r="I11" s="7" t="inlineStr"/>
      <c r="J11" s="7" t="inlineStr"/>
      <c r="K11" s="7" t="inlineStr"/>
    </row>
    <row r="12">
      <c r="A12" s="7" t="inlineStr">
        <is>
          <t>AC.L1-b.1.iii</t>
        </is>
      </c>
      <c r="B12" s="7" t="inlineStr">
        <is>
          <t>52.204-21(b)(1)(iii)</t>
        </is>
      </c>
      <c r="C12" s="7" t="inlineStr">
        <is>
          <t>3.1.20</t>
        </is>
      </c>
      <c r="D12" s="7" t="inlineStr">
        <is>
          <t>External Connections</t>
        </is>
      </c>
      <c r="E12" s="7" t="inlineStr">
        <is>
          <t>[c]</t>
        </is>
      </c>
      <c r="F12" s="7" t="inlineStr">
        <is>
          <t>connections to external systems are verified</t>
        </is>
      </c>
      <c r="G12" s="7" t="inlineStr">
        <is>
          <t>Have you confirmed those connections are approved?</t>
        </is>
      </c>
      <c r="H12" s="7" t="inlineStr">
        <is>
          <t>Not started</t>
        </is>
      </c>
      <c r="I12" s="7" t="inlineStr"/>
      <c r="J12" s="7" t="inlineStr"/>
      <c r="K12" s="7" t="inlineStr"/>
    </row>
    <row r="13">
      <c r="A13" s="7" t="inlineStr">
        <is>
          <t>AC.L1-b.1.iii</t>
        </is>
      </c>
      <c r="B13" s="7" t="inlineStr">
        <is>
          <t>52.204-21(b)(1)(iii)</t>
        </is>
      </c>
      <c r="C13" s="7" t="inlineStr">
        <is>
          <t>3.1.20</t>
        </is>
      </c>
      <c r="D13" s="7" t="inlineStr">
        <is>
          <t>External Connections</t>
        </is>
      </c>
      <c r="E13" s="7" t="inlineStr">
        <is>
          <t>[d]</t>
        </is>
      </c>
      <c r="F13" s="7" t="inlineStr">
        <is>
          <t>the use of external systems is verified</t>
        </is>
      </c>
      <c r="G13" s="7" t="inlineStr">
        <is>
          <t>Have you confirmed that use is approved?</t>
        </is>
      </c>
      <c r="H13" s="7" t="inlineStr">
        <is>
          <t>Not started</t>
        </is>
      </c>
      <c r="I13" s="7" t="inlineStr"/>
      <c r="J13" s="7" t="inlineStr"/>
      <c r="K13" s="7" t="inlineStr"/>
    </row>
    <row r="14">
      <c r="A14" s="7" t="inlineStr">
        <is>
          <t>AC.L1-b.1.iii</t>
        </is>
      </c>
      <c r="B14" s="7" t="inlineStr">
        <is>
          <t>52.204-21(b)(1)(iii)</t>
        </is>
      </c>
      <c r="C14" s="7" t="inlineStr">
        <is>
          <t>3.1.20</t>
        </is>
      </c>
      <c r="D14" s="7" t="inlineStr">
        <is>
          <t>External Connections</t>
        </is>
      </c>
      <c r="E14" s="7" t="inlineStr">
        <is>
          <t>[e]</t>
        </is>
      </c>
      <c r="F14" s="7" t="inlineStr">
        <is>
          <t>connections to external systems are controlled/limited</t>
        </is>
      </c>
      <c r="G14" s="7" t="inlineStr">
        <is>
          <t>Are connections from outside systems limited by a setting or rule?</t>
        </is>
      </c>
      <c r="H14" s="7" t="inlineStr">
        <is>
          <t>Not started</t>
        </is>
      </c>
      <c r="I14" s="7" t="inlineStr"/>
      <c r="J14" s="7" t="inlineStr"/>
      <c r="K14" s="7" t="inlineStr"/>
    </row>
    <row r="15">
      <c r="A15" s="7" t="inlineStr">
        <is>
          <t>AC.L1-b.1.iii</t>
        </is>
      </c>
      <c r="B15" s="7" t="inlineStr">
        <is>
          <t>52.204-21(b)(1)(iii)</t>
        </is>
      </c>
      <c r="C15" s="7" t="inlineStr">
        <is>
          <t>3.1.20</t>
        </is>
      </c>
      <c r="D15" s="7" t="inlineStr">
        <is>
          <t>External Connections</t>
        </is>
      </c>
      <c r="E15" s="7" t="inlineStr">
        <is>
          <t>[f]</t>
        </is>
      </c>
      <c r="F15" s="7" t="inlineStr">
        <is>
          <t>the use of external systems is controlled/limited</t>
        </is>
      </c>
      <c r="G15" s="7" t="inlineStr">
        <is>
          <t>Is the use of outside systems limited by a setting or rule?</t>
        </is>
      </c>
      <c r="H15" s="7" t="inlineStr">
        <is>
          <t>Not started</t>
        </is>
      </c>
      <c r="I15" s="7" t="inlineStr"/>
      <c r="J15" s="7" t="inlineStr"/>
      <c r="K15" s="7" t="inlineStr"/>
    </row>
    <row r="16">
      <c r="A16" s="7" t="inlineStr">
        <is>
          <t>AC.L1-b.1.iv</t>
        </is>
      </c>
      <c r="B16" s="7" t="inlineStr">
        <is>
          <t>52.204-21(b)(1)(iv)</t>
        </is>
      </c>
      <c r="C16" s="7" t="inlineStr">
        <is>
          <t>3.1.22</t>
        </is>
      </c>
      <c r="D16" s="7" t="inlineStr">
        <is>
          <t>Control Public Information</t>
        </is>
      </c>
      <c r="E16" s="7" t="inlineStr">
        <is>
          <t>[a]</t>
        </is>
      </c>
      <c r="F16" s="7" t="inlineStr">
        <is>
          <t>individuals authorized to post or process information on publicly accessible systems are identified</t>
        </is>
      </c>
      <c r="G16" s="7" t="inlineStr">
        <is>
          <t>Have you named who may post to your website and social media?</t>
        </is>
      </c>
      <c r="H16" s="7" t="inlineStr">
        <is>
          <t>Not started</t>
        </is>
      </c>
      <c r="I16" s="7" t="inlineStr"/>
      <c r="J16" s="7" t="inlineStr"/>
      <c r="K16" s="7" t="inlineStr"/>
    </row>
    <row r="17">
      <c r="A17" s="7" t="inlineStr">
        <is>
          <t>AC.L1-b.1.iv</t>
        </is>
      </c>
      <c r="B17" s="7" t="inlineStr">
        <is>
          <t>52.204-21(b)(1)(iv)</t>
        </is>
      </c>
      <c r="C17" s="7" t="inlineStr">
        <is>
          <t>3.1.22</t>
        </is>
      </c>
      <c r="D17" s="7" t="inlineStr">
        <is>
          <t>Control Public Information</t>
        </is>
      </c>
      <c r="E17" s="7" t="inlineStr">
        <is>
          <t>[b]</t>
        </is>
      </c>
      <c r="F17" s="7" t="inlineStr">
        <is>
          <t>procedures to ensure [FCI] is not posted or processed on publicly accessible systems are identified</t>
        </is>
      </c>
      <c r="G17" s="7" t="inlineStr">
        <is>
          <t>Do you have a written step that keeps contract information off public sites?</t>
        </is>
      </c>
      <c r="H17" s="7" t="inlineStr">
        <is>
          <t>Not started</t>
        </is>
      </c>
      <c r="I17" s="7" t="inlineStr"/>
      <c r="J17" s="7" t="inlineStr"/>
      <c r="K17" s="7" t="inlineStr"/>
    </row>
    <row r="18">
      <c r="A18" s="7" t="inlineStr">
        <is>
          <t>AC.L1-b.1.iv</t>
        </is>
      </c>
      <c r="B18" s="7" t="inlineStr">
        <is>
          <t>52.204-21(b)(1)(iv)</t>
        </is>
      </c>
      <c r="C18" s="7" t="inlineStr">
        <is>
          <t>3.1.22</t>
        </is>
      </c>
      <c r="D18" s="7" t="inlineStr">
        <is>
          <t>Control Public Information</t>
        </is>
      </c>
      <c r="E18" s="7" t="inlineStr">
        <is>
          <t>[c]</t>
        </is>
      </c>
      <c r="F18" s="7" t="inlineStr">
        <is>
          <t>a review process is in place prior to posting of any content to publicly accessible systems</t>
        </is>
      </c>
      <c r="G18" s="7" t="inlineStr">
        <is>
          <t>Does someone review content before it is posted?</t>
        </is>
      </c>
      <c r="H18" s="7" t="inlineStr">
        <is>
          <t>Not started</t>
        </is>
      </c>
      <c r="I18" s="7" t="inlineStr"/>
      <c r="J18" s="7" t="inlineStr"/>
      <c r="K18" s="7" t="inlineStr"/>
    </row>
    <row r="19">
      <c r="A19" s="7" t="inlineStr">
        <is>
          <t>AC.L1-b.1.iv</t>
        </is>
      </c>
      <c r="B19" s="7" t="inlineStr">
        <is>
          <t>52.204-21(b)(1)(iv)</t>
        </is>
      </c>
      <c r="C19" s="7" t="inlineStr">
        <is>
          <t>3.1.22</t>
        </is>
      </c>
      <c r="D19" s="7" t="inlineStr">
        <is>
          <t>Control Public Information</t>
        </is>
      </c>
      <c r="E19" s="7" t="inlineStr">
        <is>
          <t>[d]</t>
        </is>
      </c>
      <c r="F19" s="7" t="inlineStr">
        <is>
          <t>content on publicly accessible systems is reviewed to ensure that it does not include [FCI]</t>
        </is>
      </c>
      <c r="G19" s="7" t="inlineStr">
        <is>
          <t>Do you check what is already posted for contract information?</t>
        </is>
      </c>
      <c r="H19" s="7" t="inlineStr">
        <is>
          <t>Not started</t>
        </is>
      </c>
      <c r="I19" s="7" t="inlineStr"/>
      <c r="J19" s="7" t="inlineStr"/>
      <c r="K19" s="7" t="inlineStr"/>
    </row>
    <row r="20">
      <c r="A20" s="7" t="inlineStr">
        <is>
          <t>AC.L1-b.1.iv</t>
        </is>
      </c>
      <c r="B20" s="7" t="inlineStr">
        <is>
          <t>52.204-21(b)(1)(iv)</t>
        </is>
      </c>
      <c r="C20" s="7" t="inlineStr">
        <is>
          <t>3.1.22</t>
        </is>
      </c>
      <c r="D20" s="7" t="inlineStr">
        <is>
          <t>Control Public Information</t>
        </is>
      </c>
      <c r="E20" s="7" t="inlineStr">
        <is>
          <t>[e]</t>
        </is>
      </c>
      <c r="F20" s="7" t="inlineStr">
        <is>
          <t>mechanisms are in place to remove and address improper posting of [FCI]</t>
        </is>
      </c>
      <c r="G20" s="7" t="inlineStr">
        <is>
          <t>Do you have a way to take down contract information posted by mistake?</t>
        </is>
      </c>
      <c r="H20" s="7" t="inlineStr">
        <is>
          <t>Not started</t>
        </is>
      </c>
      <c r="I20" s="7" t="inlineStr"/>
      <c r="J20" s="7" t="inlineStr"/>
      <c r="K20" s="7" t="inlineStr"/>
    </row>
    <row r="21">
      <c r="A21" s="7" t="inlineStr">
        <is>
          <t>IA.L1-b.1.v</t>
        </is>
      </c>
      <c r="B21" s="7" t="inlineStr">
        <is>
          <t>52.204-21(b)(1)(v)</t>
        </is>
      </c>
      <c r="C21" s="7" t="inlineStr">
        <is>
          <t>3.5.1</t>
        </is>
      </c>
      <c r="D21" s="7" t="inlineStr">
        <is>
          <t>Identification</t>
        </is>
      </c>
      <c r="E21" s="7" t="inlineStr">
        <is>
          <t>[a]</t>
        </is>
      </c>
      <c r="F21" s="7" t="inlineStr">
        <is>
          <t>system users are identified</t>
        </is>
      </c>
      <c r="G21" s="7" t="inlineStr">
        <is>
          <t>Does every user have their own account?</t>
        </is>
      </c>
      <c r="H21" s="7" t="inlineStr">
        <is>
          <t>Not started</t>
        </is>
      </c>
      <c r="I21" s="7" t="inlineStr"/>
      <c r="J21" s="7" t="inlineStr"/>
      <c r="K21" s="7" t="inlineStr"/>
    </row>
    <row r="22">
      <c r="A22" s="7" t="inlineStr">
        <is>
          <t>IA.L1-b.1.v</t>
        </is>
      </c>
      <c r="B22" s="7" t="inlineStr">
        <is>
          <t>52.204-21(b)(1)(v)</t>
        </is>
      </c>
      <c r="C22" s="7" t="inlineStr">
        <is>
          <t>3.5.1</t>
        </is>
      </c>
      <c r="D22" s="7" t="inlineStr">
        <is>
          <t>Identification</t>
        </is>
      </c>
      <c r="E22" s="7" t="inlineStr">
        <is>
          <t>[b]</t>
        </is>
      </c>
      <c r="F22" s="7" t="inlineStr">
        <is>
          <t>processes acting on behalf of users are identified</t>
        </is>
      </c>
      <c r="G22" s="7" t="inlineStr">
        <is>
          <t>Does every service account and automated program have its own identity?</t>
        </is>
      </c>
      <c r="H22" s="7" t="inlineStr">
        <is>
          <t>Not started</t>
        </is>
      </c>
      <c r="I22" s="7" t="inlineStr"/>
      <c r="J22" s="7" t="inlineStr"/>
      <c r="K22" s="7" t="inlineStr"/>
    </row>
    <row r="23">
      <c r="A23" s="7" t="inlineStr">
        <is>
          <t>IA.L1-b.1.v</t>
        </is>
      </c>
      <c r="B23" s="7" t="inlineStr">
        <is>
          <t>52.204-21(b)(1)(v)</t>
        </is>
      </c>
      <c r="C23" s="7" t="inlineStr">
        <is>
          <t>3.5.1</t>
        </is>
      </c>
      <c r="D23" s="7" t="inlineStr">
        <is>
          <t>Identification</t>
        </is>
      </c>
      <c r="E23" s="7" t="inlineStr">
        <is>
          <t>[c]</t>
        </is>
      </c>
      <c r="F23" s="7" t="inlineStr">
        <is>
          <t>devices accessing the system are identified</t>
        </is>
      </c>
      <c r="G23" s="7" t="inlineStr">
        <is>
          <t>Does every device that connects have a name or record?</t>
        </is>
      </c>
      <c r="H23" s="7" t="inlineStr">
        <is>
          <t>Not started</t>
        </is>
      </c>
      <c r="I23" s="7" t="inlineStr"/>
      <c r="J23" s="7" t="inlineStr"/>
      <c r="K23" s="7" t="inlineStr"/>
    </row>
    <row r="24">
      <c r="A24" s="7" t="inlineStr">
        <is>
          <t>IA.L1-b.1.vi</t>
        </is>
      </c>
      <c r="B24" s="7" t="inlineStr">
        <is>
          <t>52.204-21(b)(1)(vi)</t>
        </is>
      </c>
      <c r="C24" s="7" t="inlineStr">
        <is>
          <t>3.5.2</t>
        </is>
      </c>
      <c r="D24" s="7" t="inlineStr">
        <is>
          <t>Authentication</t>
        </is>
      </c>
      <c r="E24" s="7" t="inlineStr">
        <is>
          <t>[a]</t>
        </is>
      </c>
      <c r="F24" s="7" t="inlineStr">
        <is>
          <t>the identity of each user is authenticated or verified as a prerequisite to system access</t>
        </is>
      </c>
      <c r="G24" s="7" t="inlineStr">
        <is>
          <t>Must each user prove who they are before getting in?</t>
        </is>
      </c>
      <c r="H24" s="7" t="inlineStr">
        <is>
          <t>Not started</t>
        </is>
      </c>
      <c r="I24" s="7" t="inlineStr"/>
      <c r="J24" s="7" t="inlineStr"/>
      <c r="K24" s="7" t="inlineStr"/>
    </row>
    <row r="25">
      <c r="A25" s="7" t="inlineStr">
        <is>
          <t>IA.L1-b.1.vi</t>
        </is>
      </c>
      <c r="B25" s="7" t="inlineStr">
        <is>
          <t>52.204-21(b)(1)(vi)</t>
        </is>
      </c>
      <c r="C25" s="7" t="inlineStr">
        <is>
          <t>3.5.2</t>
        </is>
      </c>
      <c r="D25" s="7" t="inlineStr">
        <is>
          <t>Authentication</t>
        </is>
      </c>
      <c r="E25" s="7" t="inlineStr">
        <is>
          <t>[b]</t>
        </is>
      </c>
      <c r="F25" s="7" t="inlineStr">
        <is>
          <t>the identity of each process acting on behalf of a user is authenticated or verified as a prerequisite to system access</t>
        </is>
      </c>
      <c r="G25" s="7" t="inlineStr">
        <is>
          <t>Must each service account or program prove who it is before getting in?</t>
        </is>
      </c>
      <c r="H25" s="7" t="inlineStr">
        <is>
          <t>Not started</t>
        </is>
      </c>
      <c r="I25" s="7" t="inlineStr"/>
      <c r="J25" s="7" t="inlineStr"/>
      <c r="K25" s="7" t="inlineStr"/>
    </row>
    <row r="26">
      <c r="A26" s="7" t="inlineStr">
        <is>
          <t>IA.L1-b.1.vi</t>
        </is>
      </c>
      <c r="B26" s="7" t="inlineStr">
        <is>
          <t>52.204-21(b)(1)(vi)</t>
        </is>
      </c>
      <c r="C26" s="7" t="inlineStr">
        <is>
          <t>3.5.2</t>
        </is>
      </c>
      <c r="D26" s="7" t="inlineStr">
        <is>
          <t>Authentication</t>
        </is>
      </c>
      <c r="E26" s="7" t="inlineStr">
        <is>
          <t>[c]</t>
        </is>
      </c>
      <c r="F26" s="7" t="inlineStr">
        <is>
          <t>the identity of each device accessing or connecting to the system is authenticated or verified as a prerequisite to system access</t>
        </is>
      </c>
      <c r="G26" s="7" t="inlineStr">
        <is>
          <t>Must each device prove what it is before connecting?</t>
        </is>
      </c>
      <c r="H26" s="7" t="inlineStr">
        <is>
          <t>Not started</t>
        </is>
      </c>
      <c r="I26" s="7" t="inlineStr"/>
      <c r="J26" s="7" t="inlineStr"/>
      <c r="K26" s="7" t="inlineStr"/>
    </row>
    <row r="27">
      <c r="A27" s="7" t="inlineStr">
        <is>
          <t>MP.L1-b.1.vii</t>
        </is>
      </c>
      <c r="B27" s="7" t="inlineStr">
        <is>
          <t>52.204-21(b)(1)(vii)</t>
        </is>
      </c>
      <c r="C27" s="7" t="inlineStr">
        <is>
          <t>3.8.3</t>
        </is>
      </c>
      <c r="D27" s="7" t="inlineStr">
        <is>
          <t>Media Disposal</t>
        </is>
      </c>
      <c r="E27" s="7" t="inlineStr">
        <is>
          <t>[a]</t>
        </is>
      </c>
      <c r="F27" s="7" t="inlineStr">
        <is>
          <t>system media containing [FCI] is sanitized or destroyed before disposal</t>
        </is>
      </c>
      <c r="G27" s="7" t="inlineStr">
        <is>
          <t>Do you wipe or destroy drives and paper with contract information before throwing them away?</t>
        </is>
      </c>
      <c r="H27" s="7" t="inlineStr">
        <is>
          <t>Not started</t>
        </is>
      </c>
      <c r="I27" s="7" t="inlineStr"/>
      <c r="J27" s="7" t="inlineStr"/>
      <c r="K27" s="7" t="inlineStr"/>
    </row>
    <row r="28">
      <c r="A28" s="7" t="inlineStr">
        <is>
          <t>MP.L1-b.1.vii</t>
        </is>
      </c>
      <c r="B28" s="7" t="inlineStr">
        <is>
          <t>52.204-21(b)(1)(vii)</t>
        </is>
      </c>
      <c r="C28" s="7" t="inlineStr">
        <is>
          <t>3.8.3</t>
        </is>
      </c>
      <c r="D28" s="7" t="inlineStr">
        <is>
          <t>Media Disposal</t>
        </is>
      </c>
      <c r="E28" s="7" t="inlineStr">
        <is>
          <t>[b]</t>
        </is>
      </c>
      <c r="F28" s="7" t="inlineStr">
        <is>
          <t>system media containing [FCI] is sanitized before it is released for reuse</t>
        </is>
      </c>
      <c r="G28" s="7" t="inlineStr">
        <is>
          <t>Do you wipe drives before reusing them or giving them to someone else?</t>
        </is>
      </c>
      <c r="H28" s="7" t="inlineStr">
        <is>
          <t>Not started</t>
        </is>
      </c>
      <c r="I28" s="7" t="inlineStr"/>
      <c r="J28" s="7" t="inlineStr"/>
      <c r="K28" s="7" t="inlineStr"/>
    </row>
    <row r="29">
      <c r="A29" s="7" t="inlineStr">
        <is>
          <t>PE.L1-b.1.viii</t>
        </is>
      </c>
      <c r="B29" s="7" t="inlineStr">
        <is>
          <t>52.204-21(b)(1)(viii)</t>
        </is>
      </c>
      <c r="C29" s="7" t="inlineStr">
        <is>
          <t>3.10.1</t>
        </is>
      </c>
      <c r="D29" s="7" t="inlineStr">
        <is>
          <t>Limit Physical Access</t>
        </is>
      </c>
      <c r="E29" s="7" t="inlineStr">
        <is>
          <t>[a]</t>
        </is>
      </c>
      <c r="F29" s="7" t="inlineStr">
        <is>
          <t>authorized individuals allowed physical access are identified</t>
        </is>
      </c>
      <c r="G29" s="7" t="inlineStr">
        <is>
          <t>Do you have a list of people allowed into your office and equipment areas?</t>
        </is>
      </c>
      <c r="H29" s="7" t="inlineStr">
        <is>
          <t>Not started</t>
        </is>
      </c>
      <c r="I29" s="7" t="inlineStr"/>
      <c r="J29" s="7" t="inlineStr"/>
      <c r="K29" s="7" t="inlineStr"/>
    </row>
    <row r="30">
      <c r="A30" s="7" t="inlineStr">
        <is>
          <t>PE.L1-b.1.viii</t>
        </is>
      </c>
      <c r="B30" s="7" t="inlineStr">
        <is>
          <t>52.204-21(b)(1)(viii)</t>
        </is>
      </c>
      <c r="C30" s="7" t="inlineStr">
        <is>
          <t>3.10.1</t>
        </is>
      </c>
      <c r="D30" s="7" t="inlineStr">
        <is>
          <t>Limit Physical Access</t>
        </is>
      </c>
      <c r="E30" s="7" t="inlineStr">
        <is>
          <t>[b]</t>
        </is>
      </c>
      <c r="F30" s="7" t="inlineStr">
        <is>
          <t>physical access to organizational systems is limited to authorized individuals</t>
        </is>
      </c>
      <c r="G30" s="7" t="inlineStr">
        <is>
          <t>Can only those people physically reach your computers?</t>
        </is>
      </c>
      <c r="H30" s="7" t="inlineStr">
        <is>
          <t>Not started</t>
        </is>
      </c>
      <c r="I30" s="7" t="inlineStr"/>
      <c r="J30" s="7" t="inlineStr"/>
      <c r="K30" s="7" t="inlineStr"/>
    </row>
    <row r="31">
      <c r="A31" s="7" t="inlineStr">
        <is>
          <t>PE.L1-b.1.viii</t>
        </is>
      </c>
      <c r="B31" s="7" t="inlineStr">
        <is>
          <t>52.204-21(b)(1)(viii)</t>
        </is>
      </c>
      <c r="C31" s="7" t="inlineStr">
        <is>
          <t>3.10.1</t>
        </is>
      </c>
      <c r="D31" s="7" t="inlineStr">
        <is>
          <t>Limit Physical Access</t>
        </is>
      </c>
      <c r="E31" s="7" t="inlineStr">
        <is>
          <t>[c]</t>
        </is>
      </c>
      <c r="F31" s="7" t="inlineStr">
        <is>
          <t>physical access to equipment is limited to authorized individuals</t>
        </is>
      </c>
      <c r="G31" s="7" t="inlineStr">
        <is>
          <t>Can only those people physically reach your network equipment and servers?</t>
        </is>
      </c>
      <c r="H31" s="7" t="inlineStr">
        <is>
          <t>Not started</t>
        </is>
      </c>
      <c r="I31" s="7" t="inlineStr"/>
      <c r="J31" s="7" t="inlineStr"/>
      <c r="K31" s="7" t="inlineStr"/>
    </row>
    <row r="32">
      <c r="A32" s="7" t="inlineStr">
        <is>
          <t>PE.L1-b.1.viii</t>
        </is>
      </c>
      <c r="B32" s="7" t="inlineStr">
        <is>
          <t>52.204-21(b)(1)(viii)</t>
        </is>
      </c>
      <c r="C32" s="7" t="inlineStr">
        <is>
          <t>3.10.1</t>
        </is>
      </c>
      <c r="D32" s="7" t="inlineStr">
        <is>
          <t>Limit Physical Access</t>
        </is>
      </c>
      <c r="E32" s="7" t="inlineStr">
        <is>
          <t>[d]</t>
        </is>
      </c>
      <c r="F32" s="7" t="inlineStr">
        <is>
          <t>physical access to operating environments is limited to authorized individuals</t>
        </is>
      </c>
      <c r="G32" s="7" t="inlineStr">
        <is>
          <t>Can only those people enter your work areas?</t>
        </is>
      </c>
      <c r="H32" s="7" t="inlineStr">
        <is>
          <t>Not started</t>
        </is>
      </c>
      <c r="I32" s="7" t="inlineStr"/>
      <c r="J32" s="7" t="inlineStr"/>
      <c r="K32" s="7" t="inlineStr"/>
    </row>
    <row r="33">
      <c r="A33" s="7" t="inlineStr">
        <is>
          <t>PE.L1-b.1.ix</t>
        </is>
      </c>
      <c r="B33" s="7" t="inlineStr">
        <is>
          <t>52.204-21(b)(1)(ix)</t>
        </is>
      </c>
      <c r="C33" s="7" t="inlineStr">
        <is>
          <t>3.10.3;3.10.4;3.10.5</t>
        </is>
      </c>
      <c r="D33" s="7" t="inlineStr">
        <is>
          <t>Manage Visitors &amp; Physical Access</t>
        </is>
      </c>
      <c r="E33" s="7" t="inlineStr">
        <is>
          <t>[a]</t>
        </is>
      </c>
      <c r="F33" s="7" t="inlineStr">
        <is>
          <t>visitors are escorted</t>
        </is>
      </c>
      <c r="G33" s="7" t="inlineStr">
        <is>
          <t>Are visitors escorted?</t>
        </is>
      </c>
      <c r="H33" s="7" t="inlineStr">
        <is>
          <t>Not started</t>
        </is>
      </c>
      <c r="I33" s="7" t="inlineStr"/>
      <c r="J33" s="7" t="inlineStr"/>
      <c r="K33" s="7" t="inlineStr"/>
    </row>
    <row r="34">
      <c r="A34" s="7" t="inlineStr">
        <is>
          <t>PE.L1-b.1.ix</t>
        </is>
      </c>
      <c r="B34" s="7" t="inlineStr">
        <is>
          <t>52.204-21(b)(1)(ix)</t>
        </is>
      </c>
      <c r="C34" s="7" t="inlineStr">
        <is>
          <t>3.10.3;3.10.4;3.10.5</t>
        </is>
      </c>
      <c r="D34" s="7" t="inlineStr">
        <is>
          <t>Manage Visitors &amp; Physical Access</t>
        </is>
      </c>
      <c r="E34" s="7" t="inlineStr">
        <is>
          <t>[b]</t>
        </is>
      </c>
      <c r="F34" s="7" t="inlineStr">
        <is>
          <t>visitor activity is monitored</t>
        </is>
      </c>
      <c r="G34" s="7" t="inlineStr">
        <is>
          <t>Does someone watch what visitors do?</t>
        </is>
      </c>
      <c r="H34" s="7" t="inlineStr">
        <is>
          <t>Not started</t>
        </is>
      </c>
      <c r="I34" s="7" t="inlineStr"/>
      <c r="J34" s="7" t="inlineStr"/>
      <c r="K34" s="7" t="inlineStr"/>
    </row>
    <row r="35">
      <c r="A35" s="7" t="inlineStr">
        <is>
          <t>PE.L1-b.1.ix</t>
        </is>
      </c>
      <c r="B35" s="7" t="inlineStr">
        <is>
          <t>52.204-21(b)(1)(ix)</t>
        </is>
      </c>
      <c r="C35" s="7" t="inlineStr">
        <is>
          <t>3.10.3;3.10.4;3.10.5</t>
        </is>
      </c>
      <c r="D35" s="7" t="inlineStr">
        <is>
          <t>Manage Visitors &amp; Physical Access</t>
        </is>
      </c>
      <c r="E35" s="7" t="inlineStr">
        <is>
          <t>[c]</t>
        </is>
      </c>
      <c r="F35" s="7" t="inlineStr">
        <is>
          <t>audit logs of physical access are maintained</t>
        </is>
      </c>
      <c r="G35" s="7" t="inlineStr">
        <is>
          <t>Do you keep a record of who came in, such as a visitor log or door system log?</t>
        </is>
      </c>
      <c r="H35" s="7" t="inlineStr">
        <is>
          <t>Not started</t>
        </is>
      </c>
      <c r="I35" s="7" t="inlineStr"/>
      <c r="J35" s="7" t="inlineStr"/>
      <c r="K35" s="7" t="inlineStr"/>
    </row>
    <row r="36">
      <c r="A36" s="7" t="inlineStr">
        <is>
          <t>PE.L1-b.1.ix</t>
        </is>
      </c>
      <c r="B36" s="7" t="inlineStr">
        <is>
          <t>52.204-21(b)(1)(ix)</t>
        </is>
      </c>
      <c r="C36" s="7" t="inlineStr">
        <is>
          <t>3.10.3;3.10.4;3.10.5</t>
        </is>
      </c>
      <c r="D36" s="7" t="inlineStr">
        <is>
          <t>Manage Visitors &amp; Physical Access</t>
        </is>
      </c>
      <c r="E36" s="7" t="inlineStr">
        <is>
          <t>[d]</t>
        </is>
      </c>
      <c r="F36" s="7" t="inlineStr">
        <is>
          <t>physical access devices are identified</t>
        </is>
      </c>
      <c r="G36" s="7" t="inlineStr">
        <is>
          <t>Do you have a list of your keys, badges, and door codes?</t>
        </is>
      </c>
      <c r="H36" s="7" t="inlineStr">
        <is>
          <t>Not started</t>
        </is>
      </c>
      <c r="I36" s="7" t="inlineStr"/>
      <c r="J36" s="7" t="inlineStr"/>
      <c r="K36" s="7" t="inlineStr"/>
    </row>
    <row r="37">
      <c r="A37" s="7" t="inlineStr">
        <is>
          <t>PE.L1-b.1.ix</t>
        </is>
      </c>
      <c r="B37" s="7" t="inlineStr">
        <is>
          <t>52.204-21(b)(1)(ix)</t>
        </is>
      </c>
      <c r="C37" s="7" t="inlineStr">
        <is>
          <t>3.10.3;3.10.4;3.10.5</t>
        </is>
      </c>
      <c r="D37" s="7" t="inlineStr">
        <is>
          <t>Manage Visitors &amp; Physical Access</t>
        </is>
      </c>
      <c r="E37" s="7" t="inlineStr">
        <is>
          <t>[e]</t>
        </is>
      </c>
      <c r="F37" s="7" t="inlineStr">
        <is>
          <t>physical access devices are controlled</t>
        </is>
      </c>
      <c r="G37" s="7" t="inlineStr">
        <is>
          <t>Do you control who holds each key, badge, and code?</t>
        </is>
      </c>
      <c r="H37" s="7" t="inlineStr">
        <is>
          <t>Not started</t>
        </is>
      </c>
      <c r="I37" s="7" t="inlineStr"/>
      <c r="J37" s="7" t="inlineStr"/>
      <c r="K37" s="7" t="inlineStr"/>
    </row>
    <row r="38">
      <c r="A38" s="7" t="inlineStr">
        <is>
          <t>PE.L1-b.1.ix</t>
        </is>
      </c>
      <c r="B38" s="7" t="inlineStr">
        <is>
          <t>52.204-21(b)(1)(ix)</t>
        </is>
      </c>
      <c r="C38" s="7" t="inlineStr">
        <is>
          <t>3.10.3;3.10.4;3.10.5</t>
        </is>
      </c>
      <c r="D38" s="7" t="inlineStr">
        <is>
          <t>Manage Visitors &amp; Physical Access</t>
        </is>
      </c>
      <c r="E38" s="7" t="inlineStr">
        <is>
          <t>[f]</t>
        </is>
      </c>
      <c r="F38" s="7" t="inlineStr">
        <is>
          <t>physical access devices are managed</t>
        </is>
      </c>
      <c r="G38" s="7" t="inlineStr">
        <is>
          <t>Do you change, collect, or revoke keys, badges, and codes when people leave or they are lost?</t>
        </is>
      </c>
      <c r="H38" s="7" t="inlineStr">
        <is>
          <t>Not started</t>
        </is>
      </c>
      <c r="I38" s="7" t="inlineStr"/>
      <c r="J38" s="7" t="inlineStr"/>
      <c r="K38" s="7" t="inlineStr"/>
    </row>
    <row r="39">
      <c r="A39" s="7" t="inlineStr">
        <is>
          <t>SC.L1-b.1.x</t>
        </is>
      </c>
      <c r="B39" s="7" t="inlineStr">
        <is>
          <t>52.204-21(b)(1)(x)</t>
        </is>
      </c>
      <c r="C39" s="7" t="inlineStr">
        <is>
          <t>3.13.1</t>
        </is>
      </c>
      <c r="D39" s="7" t="inlineStr">
        <is>
          <t>Boundary Protection</t>
        </is>
      </c>
      <c r="E39" s="7" t="inlineStr">
        <is>
          <t>[a]</t>
        </is>
      </c>
      <c r="F39" s="7" t="inlineStr">
        <is>
          <t>the external system boundary is defined</t>
        </is>
      </c>
      <c r="G39" s="7" t="inlineStr">
        <is>
          <t>Have you drawn where your network meets the internet?</t>
        </is>
      </c>
      <c r="H39" s="7" t="inlineStr">
        <is>
          <t>Not started</t>
        </is>
      </c>
      <c r="I39" s="7" t="inlineStr"/>
      <c r="J39" s="7" t="inlineStr"/>
      <c r="K39" s="7" t="inlineStr"/>
    </row>
    <row r="40">
      <c r="A40" s="7" t="inlineStr">
        <is>
          <t>SC.L1-b.1.x</t>
        </is>
      </c>
      <c r="B40" s="7" t="inlineStr">
        <is>
          <t>52.204-21(b)(1)(x)</t>
        </is>
      </c>
      <c r="C40" s="7" t="inlineStr">
        <is>
          <t>3.13.1</t>
        </is>
      </c>
      <c r="D40" s="7" t="inlineStr">
        <is>
          <t>Boundary Protection</t>
        </is>
      </c>
      <c r="E40" s="7" t="inlineStr">
        <is>
          <t>[b]</t>
        </is>
      </c>
      <c r="F40" s="7" t="inlineStr">
        <is>
          <t>key internal system boundaries are defined</t>
        </is>
      </c>
      <c r="G40" s="7" t="inlineStr">
        <is>
          <t>Have you identified the important internal dividing lines, if any?</t>
        </is>
      </c>
      <c r="H40" s="7" t="inlineStr">
        <is>
          <t>Not started</t>
        </is>
      </c>
      <c r="I40" s="7" t="inlineStr"/>
      <c r="J40" s="7" t="inlineStr"/>
      <c r="K40" s="7" t="inlineStr"/>
    </row>
    <row r="41">
      <c r="A41" s="7" t="inlineStr">
        <is>
          <t>SC.L1-b.1.x</t>
        </is>
      </c>
      <c r="B41" s="7" t="inlineStr">
        <is>
          <t>52.204-21(b)(1)(x)</t>
        </is>
      </c>
      <c r="C41" s="7" t="inlineStr">
        <is>
          <t>3.13.1</t>
        </is>
      </c>
      <c r="D41" s="7" t="inlineStr">
        <is>
          <t>Boundary Protection</t>
        </is>
      </c>
      <c r="E41" s="7" t="inlineStr">
        <is>
          <t>[c]</t>
        </is>
      </c>
      <c r="F41" s="7" t="inlineStr">
        <is>
          <t>communications are monitored at the external system boundary</t>
        </is>
      </c>
      <c r="G41" s="7" t="inlineStr">
        <is>
          <t>Is traffic at the internet edge logged or watched?</t>
        </is>
      </c>
      <c r="H41" s="7" t="inlineStr">
        <is>
          <t>Not started</t>
        </is>
      </c>
      <c r="I41" s="7" t="inlineStr"/>
      <c r="J41" s="7" t="inlineStr"/>
      <c r="K41" s="7" t="inlineStr"/>
    </row>
    <row r="42">
      <c r="A42" s="7" t="inlineStr">
        <is>
          <t>SC.L1-b.1.x</t>
        </is>
      </c>
      <c r="B42" s="7" t="inlineStr">
        <is>
          <t>52.204-21(b)(1)(x)</t>
        </is>
      </c>
      <c r="C42" s="7" t="inlineStr">
        <is>
          <t>3.13.1</t>
        </is>
      </c>
      <c r="D42" s="7" t="inlineStr">
        <is>
          <t>Boundary Protection</t>
        </is>
      </c>
      <c r="E42" s="7" t="inlineStr">
        <is>
          <t>[d]</t>
        </is>
      </c>
      <c r="F42" s="7" t="inlineStr">
        <is>
          <t>communications are monitored at key internal boundaries</t>
        </is>
      </c>
      <c r="G42" s="7" t="inlineStr">
        <is>
          <t>Is traffic at the internal dividing lines logged or watched?</t>
        </is>
      </c>
      <c r="H42" s="7" t="inlineStr">
        <is>
          <t>Not started</t>
        </is>
      </c>
      <c r="I42" s="7" t="inlineStr"/>
      <c r="J42" s="7" t="inlineStr"/>
      <c r="K42" s="7" t="inlineStr"/>
    </row>
    <row r="43">
      <c r="A43" s="7" t="inlineStr">
        <is>
          <t>SC.L1-b.1.x</t>
        </is>
      </c>
      <c r="B43" s="7" t="inlineStr">
        <is>
          <t>52.204-21(b)(1)(x)</t>
        </is>
      </c>
      <c r="C43" s="7" t="inlineStr">
        <is>
          <t>3.13.1</t>
        </is>
      </c>
      <c r="D43" s="7" t="inlineStr">
        <is>
          <t>Boundary Protection</t>
        </is>
      </c>
      <c r="E43" s="7" t="inlineStr">
        <is>
          <t>[e]</t>
        </is>
      </c>
      <c r="F43" s="7" t="inlineStr">
        <is>
          <t>communications are controlled at the external system boundary</t>
        </is>
      </c>
      <c r="G43" s="7" t="inlineStr">
        <is>
          <t>Does a firewall block traffic at the edge unless it is allowed?</t>
        </is>
      </c>
      <c r="H43" s="7" t="inlineStr">
        <is>
          <t>Not started</t>
        </is>
      </c>
      <c r="I43" s="7" t="inlineStr"/>
      <c r="J43" s="7" t="inlineStr"/>
      <c r="K43" s="7" t="inlineStr"/>
    </row>
    <row r="44">
      <c r="A44" s="7" t="inlineStr">
        <is>
          <t>SC.L1-b.1.x</t>
        </is>
      </c>
      <c r="B44" s="7" t="inlineStr">
        <is>
          <t>52.204-21(b)(1)(x)</t>
        </is>
      </c>
      <c r="C44" s="7" t="inlineStr">
        <is>
          <t>3.13.1</t>
        </is>
      </c>
      <c r="D44" s="7" t="inlineStr">
        <is>
          <t>Boundary Protection</t>
        </is>
      </c>
      <c r="E44" s="7" t="inlineStr">
        <is>
          <t>[f]</t>
        </is>
      </c>
      <c r="F44" s="7" t="inlineStr">
        <is>
          <t>communications are controlled at key internal boundaries</t>
        </is>
      </c>
      <c r="G44" s="7" t="inlineStr">
        <is>
          <t>Is traffic controlled at the internal dividing lines?</t>
        </is>
      </c>
      <c r="H44" s="7" t="inlineStr">
        <is>
          <t>Not started</t>
        </is>
      </c>
      <c r="I44" s="7" t="inlineStr"/>
      <c r="J44" s="7" t="inlineStr"/>
      <c r="K44" s="7" t="inlineStr"/>
    </row>
    <row r="45">
      <c r="A45" s="7" t="inlineStr">
        <is>
          <t>SC.L1-b.1.x</t>
        </is>
      </c>
      <c r="B45" s="7" t="inlineStr">
        <is>
          <t>52.204-21(b)(1)(x)</t>
        </is>
      </c>
      <c r="C45" s="7" t="inlineStr">
        <is>
          <t>3.13.1</t>
        </is>
      </c>
      <c r="D45" s="7" t="inlineStr">
        <is>
          <t>Boundary Protection</t>
        </is>
      </c>
      <c r="E45" s="7" t="inlineStr">
        <is>
          <t>[g]</t>
        </is>
      </c>
      <c r="F45" s="7" t="inlineStr">
        <is>
          <t>communications are protected at the external system boundary</t>
        </is>
      </c>
      <c r="G45" s="7" t="inlineStr">
        <is>
          <t>Is traffic protected at the edge?</t>
        </is>
      </c>
      <c r="H45" s="7" t="inlineStr">
        <is>
          <t>Not started</t>
        </is>
      </c>
      <c r="I45" s="7" t="inlineStr"/>
      <c r="J45" s="7" t="inlineStr"/>
      <c r="K45" s="7" t="inlineStr"/>
    </row>
    <row r="46">
      <c r="A46" s="7" t="inlineStr">
        <is>
          <t>SC.L1-b.1.x</t>
        </is>
      </c>
      <c r="B46" s="7" t="inlineStr">
        <is>
          <t>52.204-21(b)(1)(x)</t>
        </is>
      </c>
      <c r="C46" s="7" t="inlineStr">
        <is>
          <t>3.13.1</t>
        </is>
      </c>
      <c r="D46" s="7" t="inlineStr">
        <is>
          <t>Boundary Protection</t>
        </is>
      </c>
      <c r="E46" s="7" t="inlineStr">
        <is>
          <t>[h]</t>
        </is>
      </c>
      <c r="F46" s="7" t="inlineStr">
        <is>
          <t>communications are protected at key internal boundaries</t>
        </is>
      </c>
      <c r="G46" s="7" t="inlineStr">
        <is>
          <t>Is traffic protected at the internal dividing lines?</t>
        </is>
      </c>
      <c r="H46" s="7" t="inlineStr">
        <is>
          <t>Not started</t>
        </is>
      </c>
      <c r="I46" s="7" t="inlineStr"/>
      <c r="J46" s="7" t="inlineStr"/>
      <c r="K46" s="7" t="inlineStr"/>
    </row>
    <row r="47">
      <c r="A47" s="7" t="inlineStr">
        <is>
          <t>SC.L1-b.1.xi</t>
        </is>
      </c>
      <c r="B47" s="7" t="inlineStr">
        <is>
          <t>52.204-21(b)(1)(xi)</t>
        </is>
      </c>
      <c r="C47" s="7" t="inlineStr">
        <is>
          <t>3.13.5</t>
        </is>
      </c>
      <c r="D47" s="7" t="inlineStr">
        <is>
          <t>Public-Access System Separation</t>
        </is>
      </c>
      <c r="E47" s="7" t="inlineStr">
        <is>
          <t>[a]</t>
        </is>
      </c>
      <c r="F47" s="7" t="inlineStr">
        <is>
          <t>publicly accessible system components are identified</t>
        </is>
      </c>
      <c r="G47" s="7" t="inlineStr">
        <is>
          <t>Have you listed what the public can reach, such as a website, guest Wi-Fi, or remote access portal?</t>
        </is>
      </c>
      <c r="H47" s="7" t="inlineStr">
        <is>
          <t>Not started</t>
        </is>
      </c>
      <c r="I47" s="7" t="inlineStr"/>
      <c r="J47" s="7" t="inlineStr"/>
      <c r="K47" s="7" t="inlineStr"/>
    </row>
    <row r="48">
      <c r="A48" s="7" t="inlineStr">
        <is>
          <t>SC.L1-b.1.xi</t>
        </is>
      </c>
      <c r="B48" s="7" t="inlineStr">
        <is>
          <t>52.204-21(b)(1)(xi)</t>
        </is>
      </c>
      <c r="C48" s="7" t="inlineStr">
        <is>
          <t>3.13.5</t>
        </is>
      </c>
      <c r="D48" s="7" t="inlineStr">
        <is>
          <t>Public-Access System Separation</t>
        </is>
      </c>
      <c r="E48" s="7" t="inlineStr">
        <is>
          <t>[b]</t>
        </is>
      </c>
      <c r="F48" s="7" t="inlineStr">
        <is>
          <t>subnetworks for publicly accessible system components are physically or logically separated from internal networks</t>
        </is>
      </c>
      <c r="G48" s="7" t="inlineStr">
        <is>
          <t>Are those public systems on a separate network from your internal systems?</t>
        </is>
      </c>
      <c r="H48" s="7" t="inlineStr">
        <is>
          <t>Not started</t>
        </is>
      </c>
      <c r="I48" s="7" t="inlineStr"/>
      <c r="J48" s="7" t="inlineStr"/>
      <c r="K48" s="7" t="inlineStr"/>
    </row>
    <row r="49">
      <c r="A49" s="7" t="inlineStr">
        <is>
          <t>SI.L1-b.1.xii</t>
        </is>
      </c>
      <c r="B49" s="7" t="inlineStr">
        <is>
          <t>52.204-21(b)(1)(xii)</t>
        </is>
      </c>
      <c r="C49" s="7" t="inlineStr">
        <is>
          <t>3.14.1</t>
        </is>
      </c>
      <c r="D49" s="7" t="inlineStr">
        <is>
          <t>Flaw Remediation</t>
        </is>
      </c>
      <c r="E49" s="7" t="inlineStr">
        <is>
          <t>[a]</t>
        </is>
      </c>
      <c r="F49" s="7" t="inlineStr">
        <is>
          <t>the time within which to identify system flaws is specified</t>
        </is>
      </c>
      <c r="G49" s="7" t="inlineStr">
        <is>
          <t>Have you set how often you look for security flaws?</t>
        </is>
      </c>
      <c r="H49" s="7" t="inlineStr">
        <is>
          <t>Not started</t>
        </is>
      </c>
      <c r="I49" s="7" t="inlineStr"/>
      <c r="J49" s="7" t="inlineStr"/>
      <c r="K49" s="7" t="inlineStr"/>
    </row>
    <row r="50">
      <c r="A50" s="7" t="inlineStr">
        <is>
          <t>SI.L1-b.1.xii</t>
        </is>
      </c>
      <c r="B50" s="7" t="inlineStr">
        <is>
          <t>52.204-21(b)(1)(xii)</t>
        </is>
      </c>
      <c r="C50" s="7" t="inlineStr">
        <is>
          <t>3.14.1</t>
        </is>
      </c>
      <c r="D50" s="7" t="inlineStr">
        <is>
          <t>Flaw Remediation</t>
        </is>
      </c>
      <c r="E50" s="7" t="inlineStr">
        <is>
          <t>[b]</t>
        </is>
      </c>
      <c r="F50" s="7" t="inlineStr">
        <is>
          <t>system flaws are identified within the specified time frame</t>
        </is>
      </c>
      <c r="G50" s="7" t="inlineStr">
        <is>
          <t>Do you actually find flaws on that schedule?</t>
        </is>
      </c>
      <c r="H50" s="7" t="inlineStr">
        <is>
          <t>Not started</t>
        </is>
      </c>
      <c r="I50" s="7" t="inlineStr"/>
      <c r="J50" s="7" t="inlineStr"/>
      <c r="K50" s="7" t="inlineStr"/>
    </row>
    <row r="51">
      <c r="A51" s="7" t="inlineStr">
        <is>
          <t>SI.L1-b.1.xii</t>
        </is>
      </c>
      <c r="B51" s="7" t="inlineStr">
        <is>
          <t>52.204-21(b)(1)(xii)</t>
        </is>
      </c>
      <c r="C51" s="7" t="inlineStr">
        <is>
          <t>3.14.1</t>
        </is>
      </c>
      <c r="D51" s="7" t="inlineStr">
        <is>
          <t>Flaw Remediation</t>
        </is>
      </c>
      <c r="E51" s="7" t="inlineStr">
        <is>
          <t>[c]</t>
        </is>
      </c>
      <c r="F51" s="7" t="inlineStr">
        <is>
          <t>the time within which to report system flaws is specified</t>
        </is>
      </c>
      <c r="G51" s="7" t="inlineStr">
        <is>
          <t>Have you set how quickly flaws must be reported?</t>
        </is>
      </c>
      <c r="H51" s="7" t="inlineStr">
        <is>
          <t>Not started</t>
        </is>
      </c>
      <c r="I51" s="7" t="inlineStr"/>
      <c r="J51" s="7" t="inlineStr"/>
      <c r="K51" s="7" t="inlineStr"/>
    </row>
    <row r="52">
      <c r="A52" s="7" t="inlineStr">
        <is>
          <t>SI.L1-b.1.xii</t>
        </is>
      </c>
      <c r="B52" s="7" t="inlineStr">
        <is>
          <t>52.204-21(b)(1)(xii)</t>
        </is>
      </c>
      <c r="C52" s="7" t="inlineStr">
        <is>
          <t>3.14.1</t>
        </is>
      </c>
      <c r="D52" s="7" t="inlineStr">
        <is>
          <t>Flaw Remediation</t>
        </is>
      </c>
      <c r="E52" s="7" t="inlineStr">
        <is>
          <t>[d]</t>
        </is>
      </c>
      <c r="F52" s="7" t="inlineStr">
        <is>
          <t>system flaws are reported within the specified time frame</t>
        </is>
      </c>
      <c r="G52" s="7" t="inlineStr">
        <is>
          <t>Are flaws reported that quickly?</t>
        </is>
      </c>
      <c r="H52" s="7" t="inlineStr">
        <is>
          <t>Not started</t>
        </is>
      </c>
      <c r="I52" s="7" t="inlineStr"/>
      <c r="J52" s="7" t="inlineStr"/>
      <c r="K52" s="7" t="inlineStr"/>
    </row>
    <row r="53">
      <c r="A53" s="7" t="inlineStr">
        <is>
          <t>SI.L1-b.1.xii</t>
        </is>
      </c>
      <c r="B53" s="7" t="inlineStr">
        <is>
          <t>52.204-21(b)(1)(xii)</t>
        </is>
      </c>
      <c r="C53" s="7" t="inlineStr">
        <is>
          <t>3.14.1</t>
        </is>
      </c>
      <c r="D53" s="7" t="inlineStr">
        <is>
          <t>Flaw Remediation</t>
        </is>
      </c>
      <c r="E53" s="7" t="inlineStr">
        <is>
          <t>[e]</t>
        </is>
      </c>
      <c r="F53" s="7" t="inlineStr">
        <is>
          <t>the time within which to correct system flaws is specified</t>
        </is>
      </c>
      <c r="G53" s="7" t="inlineStr">
        <is>
          <t>Have you set how quickly flaws must be fixed?</t>
        </is>
      </c>
      <c r="H53" s="7" t="inlineStr">
        <is>
          <t>Not started</t>
        </is>
      </c>
      <c r="I53" s="7" t="inlineStr"/>
      <c r="J53" s="7" t="inlineStr"/>
      <c r="K53" s="7" t="inlineStr"/>
    </row>
    <row r="54">
      <c r="A54" s="7" t="inlineStr">
        <is>
          <t>SI.L1-b.1.xii</t>
        </is>
      </c>
      <c r="B54" s="7" t="inlineStr">
        <is>
          <t>52.204-21(b)(1)(xii)</t>
        </is>
      </c>
      <c r="C54" s="7" t="inlineStr">
        <is>
          <t>3.14.1</t>
        </is>
      </c>
      <c r="D54" s="7" t="inlineStr">
        <is>
          <t>Flaw Remediation</t>
        </is>
      </c>
      <c r="E54" s="7" t="inlineStr">
        <is>
          <t>[f]</t>
        </is>
      </c>
      <c r="F54" s="7" t="inlineStr">
        <is>
          <t>system flaws are corrected within the specified time frame</t>
        </is>
      </c>
      <c r="G54" s="7" t="inlineStr">
        <is>
          <t>Are flaws fixed that quickly?</t>
        </is>
      </c>
      <c r="H54" s="7" t="inlineStr">
        <is>
          <t>Not started</t>
        </is>
      </c>
      <c r="I54" s="7" t="inlineStr"/>
      <c r="J54" s="7" t="inlineStr"/>
      <c r="K54" s="7" t="inlineStr"/>
    </row>
    <row r="55">
      <c r="A55" s="7" t="inlineStr">
        <is>
          <t>SI.L1-b.1.xiii</t>
        </is>
      </c>
      <c r="B55" s="7" t="inlineStr">
        <is>
          <t>52.204-21(b)(1)(xiii)</t>
        </is>
      </c>
      <c r="C55" s="7" t="inlineStr">
        <is>
          <t>3.14.2</t>
        </is>
      </c>
      <c r="D55" s="7" t="inlineStr">
        <is>
          <t>Malicious Code Protection</t>
        </is>
      </c>
      <c r="E55" s="7" t="inlineStr">
        <is>
          <t>[a]</t>
        </is>
      </c>
      <c r="F55" s="7" t="inlineStr">
        <is>
          <t>designated locations for malicious code protection are identified</t>
        </is>
      </c>
      <c r="G55" s="7" t="inlineStr">
        <is>
          <t>Have you listed where antivirus or endpoint protection must run?</t>
        </is>
      </c>
      <c r="H55" s="7" t="inlineStr">
        <is>
          <t>Not started</t>
        </is>
      </c>
      <c r="I55" s="7" t="inlineStr"/>
      <c r="J55" s="7" t="inlineStr"/>
      <c r="K55" s="7" t="inlineStr"/>
    </row>
    <row r="56">
      <c r="A56" s="7" t="inlineStr">
        <is>
          <t>SI.L1-b.1.xiii</t>
        </is>
      </c>
      <c r="B56" s="7" t="inlineStr">
        <is>
          <t>52.204-21(b)(1)(xiii)</t>
        </is>
      </c>
      <c r="C56" s="7" t="inlineStr">
        <is>
          <t>3.14.2</t>
        </is>
      </c>
      <c r="D56" s="7" t="inlineStr">
        <is>
          <t>Malicious Code Protection</t>
        </is>
      </c>
      <c r="E56" s="7" t="inlineStr">
        <is>
          <t>[b]</t>
        </is>
      </c>
      <c r="F56" s="7" t="inlineStr">
        <is>
          <t>protection from malicious code at designated locations is provided</t>
        </is>
      </c>
      <c r="G56" s="7" t="inlineStr">
        <is>
          <t>Is it running in each of those places?</t>
        </is>
      </c>
      <c r="H56" s="7" t="inlineStr">
        <is>
          <t>Not started</t>
        </is>
      </c>
      <c r="I56" s="7" t="inlineStr"/>
      <c r="J56" s="7" t="inlineStr"/>
      <c r="K56" s="7" t="inlineStr"/>
    </row>
    <row r="57">
      <c r="A57" s="7" t="inlineStr">
        <is>
          <t>SI.L1-b.1.xiv</t>
        </is>
      </c>
      <c r="B57" s="7" t="inlineStr">
        <is>
          <t>52.204-21(b)(1)(xiv)</t>
        </is>
      </c>
      <c r="C57" s="7" t="inlineStr">
        <is>
          <t>3.14.4</t>
        </is>
      </c>
      <c r="D57" s="7" t="inlineStr">
        <is>
          <t>Update Malicious Code Protection</t>
        </is>
      </c>
      <c r="E57" s="7" t="inlineStr">
        <is>
          <t>[a]</t>
        </is>
      </c>
      <c r="F57" s="7" t="inlineStr">
        <is>
          <t>malicious code protection mechanisms are updated when new releases are available</t>
        </is>
      </c>
      <c r="G57" s="7" t="inlineStr">
        <is>
          <t>Does your antivirus update when new versions come out?</t>
        </is>
      </c>
      <c r="H57" s="7" t="inlineStr">
        <is>
          <t>Not started</t>
        </is>
      </c>
      <c r="I57" s="7" t="inlineStr"/>
      <c r="J57" s="7" t="inlineStr"/>
      <c r="K57" s="7" t="inlineStr"/>
    </row>
    <row r="58">
      <c r="A58" s="7" t="inlineStr">
        <is>
          <t>SI.L1-b.1.xv</t>
        </is>
      </c>
      <c r="B58" s="7" t="inlineStr">
        <is>
          <t>52.204-21(b)(1)(xv)</t>
        </is>
      </c>
      <c r="C58" s="7" t="inlineStr">
        <is>
          <t>3.14.5</t>
        </is>
      </c>
      <c r="D58" s="7" t="inlineStr">
        <is>
          <t>System &amp; File Scanning</t>
        </is>
      </c>
      <c r="E58" s="7" t="inlineStr">
        <is>
          <t>[a]</t>
        </is>
      </c>
      <c r="F58" s="7" t="inlineStr">
        <is>
          <t>the frequency for malicious code scans is defined</t>
        </is>
      </c>
      <c r="G58" s="7" t="inlineStr">
        <is>
          <t>Have you set how often scans run?</t>
        </is>
      </c>
      <c r="H58" s="7" t="inlineStr">
        <is>
          <t>Not started</t>
        </is>
      </c>
      <c r="I58" s="7" t="inlineStr"/>
      <c r="J58" s="7" t="inlineStr"/>
      <c r="K58" s="7" t="inlineStr"/>
    </row>
    <row r="59">
      <c r="A59" s="7" t="inlineStr">
        <is>
          <t>SI.L1-b.1.xv</t>
        </is>
      </c>
      <c r="B59" s="7" t="inlineStr">
        <is>
          <t>52.204-21(b)(1)(xv)</t>
        </is>
      </c>
      <c r="C59" s="7" t="inlineStr">
        <is>
          <t>3.14.5</t>
        </is>
      </c>
      <c r="D59" s="7" t="inlineStr">
        <is>
          <t>System &amp; File Scanning</t>
        </is>
      </c>
      <c r="E59" s="7" t="inlineStr">
        <is>
          <t>[b]</t>
        </is>
      </c>
      <c r="F59" s="7" t="inlineStr">
        <is>
          <t>malicious code scans are performed with the defined frequency</t>
        </is>
      </c>
      <c r="G59" s="7" t="inlineStr">
        <is>
          <t>Do scans actually run that often?</t>
        </is>
      </c>
      <c r="H59" s="7" t="inlineStr">
        <is>
          <t>Not started</t>
        </is>
      </c>
      <c r="I59" s="7" t="inlineStr"/>
      <c r="J59" s="7" t="inlineStr"/>
      <c r="K59" s="7" t="inlineStr"/>
    </row>
    <row r="60">
      <c r="A60" s="7" t="inlineStr">
        <is>
          <t>SI.L1-b.1.xv</t>
        </is>
      </c>
      <c r="B60" s="7" t="inlineStr">
        <is>
          <t>52.204-21(b)(1)(xv)</t>
        </is>
      </c>
      <c r="C60" s="7" t="inlineStr">
        <is>
          <t>3.14.5</t>
        </is>
      </c>
      <c r="D60" s="7" t="inlineStr">
        <is>
          <t>System &amp; File Scanning</t>
        </is>
      </c>
      <c r="E60" s="7" t="inlineStr">
        <is>
          <t>[c]</t>
        </is>
      </c>
      <c r="F60" s="7" t="inlineStr">
        <is>
          <t>real-time malicious code scans of files from external sources as files are downloaded, opened, or executed are performed</t>
        </is>
      </c>
      <c r="G60" s="7" t="inlineStr">
        <is>
          <t>Are files scanned as they are downloaded, opened, or run?</t>
        </is>
      </c>
      <c r="H60" s="7" t="inlineStr">
        <is>
          <t>Not started</t>
        </is>
      </c>
      <c r="I60" s="7" t="inlineStr"/>
      <c r="J60" s="7" t="inlineStr"/>
      <c r="K60" s="7" t="inlineStr"/>
    </row>
  </sheetData>
  <autoFilter ref="A1:K60"/>
  <conditionalFormatting sqref="H2:H60">
    <cfRule type="cellIs" priority="1" operator="equal" dxfId="0">
      <formula>"Met"</formula>
    </cfRule>
    <cfRule type="cellIs" priority="2" operator="equal" dxfId="1">
      <formula>"Not met"</formula>
    </cfRule>
    <cfRule type="cellIs" priority="3" operator="equal" dxfId="2">
      <formula>"In progress"</formula>
    </cfRule>
    <cfRule type="cellIs" priority="4" operator="equal" dxfId="3">
      <formula>"Not applicable"</formula>
    </cfRule>
  </conditionalFormatting>
  <dataValidations count="1">
    <dataValidation sqref="H2:H60" showDropDown="0" showInputMessage="0" showErrorMessage="0" allowBlank="1" type="list">
      <formula1>"Not started,In progress,Met,Not met,Not applicable"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1" customWidth="1" min="3" max="3"/>
    <col width="24" customWidth="1" min="4" max="4"/>
    <col width="44" customWidth="1" min="5" max="5"/>
    <col width="15" customWidth="1" min="6" max="6"/>
    <col width="40" customWidth="1" min="7" max="7"/>
    <col width="50" customWidth="1" min="8" max="8"/>
    <col width="50" customWidth="1" min="9" max="9"/>
    <col width="50" customWidth="1" min="10" max="10"/>
    <col width="34" customWidth="1" min="11" max="11"/>
    <col width="34" customWidth="1" min="12" max="12"/>
  </cols>
  <sheetData>
    <row r="1">
      <c r="A1" s="6" t="inlineStr">
        <is>
          <t>Practice</t>
        </is>
      </c>
      <c r="B1" s="6" t="inlineStr">
        <is>
          <t>FAR 52.204-21</t>
        </is>
      </c>
      <c r="C1" s="6" t="inlineStr">
        <is>
          <t>NIST 800-171</t>
        </is>
      </c>
      <c r="D1" s="6" t="inlineStr">
        <is>
          <t>Practice name</t>
        </is>
      </c>
      <c r="E1" s="6" t="inlineStr">
        <is>
          <t>Requirement (DoD text)</t>
        </is>
      </c>
      <c r="F1" s="6" t="inlineStr">
        <is>
          <t>Status (from Objectives)</t>
        </is>
      </c>
      <c r="G1" s="6" t="inlineStr">
        <is>
          <t>In plain English</t>
        </is>
      </c>
      <c r="H1" s="6" t="inlineStr">
        <is>
          <t>Evidence to gather</t>
        </is>
      </c>
      <c r="I1" s="6" t="inlineStr">
        <is>
          <t>SSP statement stub</t>
        </is>
      </c>
      <c r="J1" s="6" t="inlineStr">
        <is>
          <t>Examine (DoD)</t>
        </is>
      </c>
      <c r="K1" s="6" t="inlineStr">
        <is>
          <t>Interview (DoD)</t>
        </is>
      </c>
      <c r="L1" s="6" t="inlineStr">
        <is>
          <t>Test (DoD)</t>
        </is>
      </c>
    </row>
    <row r="2">
      <c r="A2" s="7" t="inlineStr">
        <is>
          <t>AC.L1-b.1.i</t>
        </is>
      </c>
      <c r="B2" s="7" t="inlineStr">
        <is>
          <t>52.204-21(b)(1)(i)</t>
        </is>
      </c>
      <c r="C2" s="7" t="inlineStr">
        <is>
          <t>3.1.1</t>
        </is>
      </c>
      <c r="D2" s="7" t="inlineStr">
        <is>
          <t>Authorized Access Control</t>
        </is>
      </c>
      <c r="E2" s="7" t="inlineStr">
        <is>
          <t>Limit information system access to authorized users, processes acting on behalf of authorized users, or devices (including other information systems).</t>
        </is>
      </c>
      <c r="F2" s="7">
        <f>IF(COUNTIFS(Objectives!$A$2:$A$60,A2,Objectives!$H$2:$H$60,"Not met")&gt;0,"Not met",IF(COUNTIFS(Objectives!$A$2:$A$60,A2,Objectives!$H$2:$H$60,"Met")+COUNTIFS(Objectives!$A$2:$A$60,A2,Objectives!$H$2:$H$60,"Not applicable")=COUNTIF(Objectives!$A$2:$A$60,A2),"Met",IF(COUNTIFS(Objectives!$A$2:$A$60,A2,Objectives!$H$2:$H$60,"Not started")=COUNTIF(Objectives!$A$2:$A$60,A2),"Not started","In progress")))</f>
        <v/>
      </c>
      <c r="G2" s="7" t="inlineStr">
        <is>
          <t>Only people, programs, and devices you have approved can get into your systems.</t>
        </is>
      </c>
      <c r="H2" s="7" t="inlineStr">
        <is>
          <t>• A list of every user account, with the person it belongs to
• A list of service accounts and what each one runs
• An inventory of laptops, phones, and other devices allowed to connect
• A record that departed staff lost access the day they left
• Screenshots of the account list in Microsoft 365, Google Workspace, or your domain</t>
        </is>
      </c>
      <c r="I2" s="7" t="inlineStr">
        <is>
          <t>[Company] keeps a list of authorized users, service accounts, and devices in [location]. [Role] approves new accounts before they are created and removes accounts within [timeframe] of a departure. Only listed users, processes, and devices can sign in to [systems].</t>
        </is>
      </c>
      <c r="J2" s="7" t="inlineStr">
        <is>
          <t>Access control policy; procedures addressing account management; system security plan; system design documentation; system configuration settings and associated documentation; list of active system accounts and the name of the individual associated with each account; notifications or records of recently transferred, separated, or terminated employees; list of conditions for group and role membership; list of recently disabled system accounts along with the name of the individual associated with each account; access authorization records; account management compliance reviews; system monitoring records; system audit logs and records; list of devices and systems authorized to connect to organizational systems; other relevant documents or records</t>
        </is>
      </c>
      <c r="K2" s="7" t="inlineStr">
        <is>
          <t>Personnel with account management responsibilities; system or network administrators; personnel with information security responsibilities</t>
        </is>
      </c>
      <c r="L2" s="7" t="inlineStr">
        <is>
          <t>Organizational processes for managing system accounts; mechanisms for implementing account management</t>
        </is>
      </c>
    </row>
    <row r="3">
      <c r="A3" s="7" t="inlineStr">
        <is>
          <t>AC.L1-b.1.ii</t>
        </is>
      </c>
      <c r="B3" s="7" t="inlineStr">
        <is>
          <t>52.204-21(b)(1)(ii)</t>
        </is>
      </c>
      <c r="C3" s="7" t="inlineStr">
        <is>
          <t>3.1.2</t>
        </is>
      </c>
      <c r="D3" s="7" t="inlineStr">
        <is>
          <t>Transaction &amp; Function Control</t>
        </is>
      </c>
      <c r="E3" s="7" t="inlineStr">
        <is>
          <t>Limit information system access to the types of transactions and functions that authorized users are permitted to execute.</t>
        </is>
      </c>
      <c r="F3" s="7">
        <f>IF(COUNTIFS(Objectives!$A$2:$A$60,A3,Objectives!$H$2:$H$60,"Not met")&gt;0,"Not met",IF(COUNTIFS(Objectives!$A$2:$A$60,A3,Objectives!$H$2:$H$60,"Met")+COUNTIFS(Objectives!$A$2:$A$60,A3,Objectives!$H$2:$H$60,"Not applicable")=COUNTIF(Objectives!$A$2:$A$60,A3),"Met",IF(COUNTIFS(Objectives!$A$2:$A$60,A3,Objectives!$H$2:$H$60,"Not started")=COUNTIF(Objectives!$A$2:$A$60,A3),"Not started","In progress")))</f>
        <v/>
      </c>
      <c r="G3" s="7" t="inlineStr">
        <is>
          <t>Each person can only do what their job needs. Not everyone is an administrator.</t>
        </is>
      </c>
      <c r="H3" s="7" t="inlineStr">
        <is>
          <t>• A short list of roles and what each role may do
• A list of who holds administrator rights
• Screenshots of role or group membership
• A record of how a change in access is requested and approved</t>
        </is>
      </c>
      <c r="I3" s="7" t="inlineStr">
        <is>
          <t>[Company] defines what each role may do in [location]. Administrator rights are limited to [roles or names of roles]. [Systems] enforce these roles through [groups, roles, or permissions].</t>
        </is>
      </c>
      <c r="J3" s="7" t="inlineStr">
        <is>
          <t>Access control policy; procedures addressing access enforcement; system security plan; system design documentation; list of approved authorizations including remote access authorizations; system audit logs and records; system configuration settings and associated documentation; other relevant documents or records</t>
        </is>
      </c>
      <c r="K3" s="7" t="inlineStr">
        <is>
          <t>Personnel with access enforcement responsibilities; system or network administrators; personnel with information security responsibilities; system developers</t>
        </is>
      </c>
      <c r="L3" s="7" t="inlineStr">
        <is>
          <t>Mechanisms implementing access control policy</t>
        </is>
      </c>
    </row>
    <row r="4">
      <c r="A4" s="7" t="inlineStr">
        <is>
          <t>AC.L1-b.1.iii</t>
        </is>
      </c>
      <c r="B4" s="7" t="inlineStr">
        <is>
          <t>52.204-21(b)(1)(iii)</t>
        </is>
      </c>
      <c r="C4" s="7" t="inlineStr">
        <is>
          <t>3.1.20</t>
        </is>
      </c>
      <c r="D4" s="7" t="inlineStr">
        <is>
          <t>External Connections</t>
        </is>
      </c>
      <c r="E4" s="7" t="inlineStr">
        <is>
          <t>Verify and control/limit connections to and use of external information systems.</t>
        </is>
      </c>
      <c r="F4" s="7">
        <f>IF(COUNTIFS(Objectives!$A$2:$A$60,A4,Objectives!$H$2:$H$60,"Not met")&gt;0,"Not met",IF(COUNTIFS(Objectives!$A$2:$A$60,A4,Objectives!$H$2:$H$60,"Met")+COUNTIFS(Objectives!$A$2:$A$60,A4,Objectives!$H$2:$H$60,"Not applicable")=COUNTIF(Objectives!$A$2:$A$60,A4),"Met",IF(COUNTIFS(Objectives!$A$2:$A$60,A4,Objectives!$H$2:$H$60,"Not started")=COUNTIF(Objectives!$A$2:$A$60,A4),"Not started","In progress")))</f>
        <v/>
      </c>
      <c r="G4" s="7" t="inlineStr">
        <is>
          <t>You know which outside systems connect to yours, such as personal phones, home computers, and cloud apps, and you control them.</t>
        </is>
      </c>
      <c r="H4" s="7" t="inlineStr">
        <is>
          <t>• A list of external systems and cloud services that connect or hold company data
• A written rule on personal devices and home computers
• Settings that block or limit unmanaged devices
• Any agreements with outside providers</t>
        </is>
      </c>
      <c r="I4" s="7" t="inlineStr">
        <is>
          <t>[Company] lists the external systems and services that connect to company systems in [location]. [Rule on personal devices]. Connections are limited by [mechanism, such as conditional access or device enrollment] and reviewed [frequency].</t>
        </is>
      </c>
      <c r="J4" s="7" t="inlineStr">
        <is>
          <t>Access control policy; procedures addressing the use of external systems; terms and conditions for external systems; system security plan; list of applications accessible from external systems; system configuration settings and associated documentation; system connection or processing agreements; account management documents; other relevant documents or records</t>
        </is>
      </c>
      <c r="K4" s="7" t="inlineStr">
        <is>
          <t>Personnel with responsibilities for defining terms and conditions for use of external systems to access organizational systems; system or network administrators; personnel with information security responsibilities</t>
        </is>
      </c>
      <c r="L4" s="7" t="inlineStr">
        <is>
          <t>Mechanisms implementing terms and conditions on use of external systems</t>
        </is>
      </c>
    </row>
    <row r="5">
      <c r="A5" s="7" t="inlineStr">
        <is>
          <t>AC.L1-b.1.iv</t>
        </is>
      </c>
      <c r="B5" s="7" t="inlineStr">
        <is>
          <t>52.204-21(b)(1)(iv)</t>
        </is>
      </c>
      <c r="C5" s="7" t="inlineStr">
        <is>
          <t>3.1.22</t>
        </is>
      </c>
      <c r="D5" s="7" t="inlineStr">
        <is>
          <t>Control Public Information</t>
        </is>
      </c>
      <c r="E5" s="7" t="inlineStr">
        <is>
          <t>Control information posted or processed on publicly accessible information systems.</t>
        </is>
      </c>
      <c r="F5" s="7">
        <f>IF(COUNTIFS(Objectives!$A$2:$A$60,A5,Objectives!$H$2:$H$60,"Not met")&gt;0,"Not met",IF(COUNTIFS(Objectives!$A$2:$A$60,A5,Objectives!$H$2:$H$60,"Met")+COUNTIFS(Objectives!$A$2:$A$60,A5,Objectives!$H$2:$H$60,"Not applicable")=COUNTIF(Objectives!$A$2:$A$60,A5),"Met",IF(COUNTIFS(Objectives!$A$2:$A$60,A5,Objectives!$H$2:$H$60,"Not started")=COUNTIF(Objectives!$A$2:$A$60,A5),"Not started","In progress")))</f>
        <v/>
      </c>
      <c r="G5" s="7" t="inlineStr">
        <is>
          <t>Nobody posts contract information on your website or social media. Someone checks first.</t>
        </is>
      </c>
      <c r="H5" s="7" t="inlineStr">
        <is>
          <t>• A list of who may post to the website and social media
• A short review step before anything is posted
• A record of the last few reviews
• How you would take down something posted by mistake</t>
        </is>
      </c>
      <c r="I5" s="7" t="inlineStr">
        <is>
          <t>Only [roles] may post to [website and social accounts]. Before posting, [role] checks that the content holds no Federal Contract Information. If FCI is posted by mistake, [role] removes it within [timeframe].</t>
        </is>
      </c>
      <c r="J5" s="7" t="inlineStr">
        <is>
          <t>Access control policy; procedures addressing publicly accessible content; system security plan; list of users authorized to post publicly accessible content on organizational systems; training materials and/or records; records of publicly accessible information reviews; records of response to nonpublic information on public websites; system audit logs and records; security awareness training records; other relevant documents or records</t>
        </is>
      </c>
      <c r="K5" s="7" t="inlineStr">
        <is>
          <t>Personnel with responsibilities for managing publicly accessible information posted on organizational systems; personnel with information security responsibilities</t>
        </is>
      </c>
      <c r="L5" s="7" t="inlineStr">
        <is>
          <t>Mechanisms implementing management of publicly accessible content</t>
        </is>
      </c>
    </row>
    <row r="6">
      <c r="A6" s="7" t="inlineStr">
        <is>
          <t>IA.L1-b.1.v</t>
        </is>
      </c>
      <c r="B6" s="7" t="inlineStr">
        <is>
          <t>52.204-21(b)(1)(v)</t>
        </is>
      </c>
      <c r="C6" s="7" t="inlineStr">
        <is>
          <t>3.5.1</t>
        </is>
      </c>
      <c r="D6" s="7" t="inlineStr">
        <is>
          <t>Identification</t>
        </is>
      </c>
      <c r="E6" s="7" t="inlineStr">
        <is>
          <t>Identify information system users, processes acting on behalf of users, or devices.</t>
        </is>
      </c>
      <c r="F6" s="7">
        <f>IF(COUNTIFS(Objectives!$A$2:$A$60,A6,Objectives!$H$2:$H$60,"Not met")&gt;0,"Not met",IF(COUNTIFS(Objectives!$A$2:$A$60,A6,Objectives!$H$2:$H$60,"Met")+COUNTIFS(Objectives!$A$2:$A$60,A6,Objectives!$H$2:$H$60,"Not applicable")=COUNTIF(Objectives!$A$2:$A$60,A6),"Met",IF(COUNTIFS(Objectives!$A$2:$A$60,A6,Objectives!$H$2:$H$60,"Not started")=COUNTIF(Objectives!$A$2:$A$60,A6),"Not started","In progress")))</f>
        <v/>
      </c>
      <c r="G6" s="7" t="inlineStr">
        <is>
          <t>Every person, program, and device has its own name in your systems. No shared logins.</t>
        </is>
      </c>
      <c r="H6" s="7" t="inlineStr">
        <is>
          <t>• A user list showing one account per person
• A list of service accounts and what each runs
• A device inventory with a name for each device
• Proof that shared or generic accounts are disabled or tied to one owner</t>
        </is>
      </c>
      <c r="I6" s="7" t="inlineStr">
        <is>
          <t>Each user at [Company] has a unique account. Service accounts are named and tied to an owner in [location]. Devices are identified by [name, serial, or enrollment record] in [inventory].</t>
        </is>
      </c>
      <c r="J6" s="7" t="inlineStr">
        <is>
          <t>Identification and authentication policy; procedures addressing user identification and authentication; system security plan; system design documentation; system configuration settings and associated documentation; system audit logs and records; list of system accounts; other relevant documents or records</t>
        </is>
      </c>
      <c r="K6" s="7" t="inlineStr">
        <is>
          <t>Personnel with system operations responsibilities; personnel with information security responsibilities; system or network administrators; personnel with account management responsibilities; system developers</t>
        </is>
      </c>
      <c r="L6" s="7" t="inlineStr">
        <is>
          <t>Organizational processes for uniquely identifying and authenticating users; mechanisms supporting or implementing identification and authentication capability</t>
        </is>
      </c>
    </row>
    <row r="7">
      <c r="A7" s="7" t="inlineStr">
        <is>
          <t>IA.L1-b.1.vi</t>
        </is>
      </c>
      <c r="B7" s="7" t="inlineStr">
        <is>
          <t>52.204-21(b)(1)(vi)</t>
        </is>
      </c>
      <c r="C7" s="7" t="inlineStr">
        <is>
          <t>3.5.2</t>
        </is>
      </c>
      <c r="D7" s="7" t="inlineStr">
        <is>
          <t>Authentication</t>
        </is>
      </c>
      <c r="E7" s="7" t="inlineStr">
        <is>
          <t>Authenticate (or verify) the identities of those users, processes, or devices, as a prerequisite to allowing access to organizational information systems.</t>
        </is>
      </c>
      <c r="F7" s="7">
        <f>IF(COUNTIFS(Objectives!$A$2:$A$60,A7,Objectives!$H$2:$H$60,"Not met")&gt;0,"Not met",IF(COUNTIFS(Objectives!$A$2:$A$60,A7,Objectives!$H$2:$H$60,"Met")+COUNTIFS(Objectives!$A$2:$A$60,A7,Objectives!$H$2:$H$60,"Not applicable")=COUNTIF(Objectives!$A$2:$A$60,A7),"Met",IF(COUNTIFS(Objectives!$A$2:$A$60,A7,Objectives!$H$2:$H$60,"Not started")=COUNTIF(Objectives!$A$2:$A$60,A7),"Not started","In progress")))</f>
        <v/>
      </c>
      <c r="G7" s="7" t="inlineStr">
        <is>
          <t>Every person, program, and device proves who it is before it gets in, with a password, key, or certificate.</t>
        </is>
      </c>
      <c r="H7" s="7" t="inlineStr">
        <is>
          <t>• Password or sign-in settings screenshots
• Multifactor authentication settings if you use it
• Proof that default passwords on routers, printers, and other devices were changed
• How devices are verified before they join the network</t>
        </is>
      </c>
      <c r="I7" s="7" t="inlineStr">
        <is>
          <t>[Systems] require each user to authenticate with [password and any second factor] before access. Default passwords are changed before a device is put in service. Devices authenticate through [mechanism].</t>
        </is>
      </c>
      <c r="J7" s="7" t="inlineStr">
        <is>
          <t>Identification and authentication policy; system security plan; procedures addressing authenticator management; procedures addressing user identification and authentication; system design documentation; list of system authenticator types; system configuration settings and associated documentation; change control records associated with managing system authenticators; system audit logs and records; other relevant documents or records</t>
        </is>
      </c>
      <c r="K7" s="7" t="inlineStr">
        <is>
          <t>Personnel with authenticator management responsibilities; personnel with information security responsibilities; system or network administrators</t>
        </is>
      </c>
      <c r="L7" s="7" t="inlineStr">
        <is>
          <t>Mechanisms supporting or implementing authenticator management capability</t>
        </is>
      </c>
    </row>
    <row r="8">
      <c r="A8" s="7" t="inlineStr">
        <is>
          <t>MP.L1-b.1.vii</t>
        </is>
      </c>
      <c r="B8" s="7" t="inlineStr">
        <is>
          <t>52.204-21(b)(1)(vii)</t>
        </is>
      </c>
      <c r="C8" s="7" t="inlineStr">
        <is>
          <t>3.8.3</t>
        </is>
      </c>
      <c r="D8" s="7" t="inlineStr">
        <is>
          <t>Media Disposal</t>
        </is>
      </c>
      <c r="E8" s="7" t="inlineStr">
        <is>
          <t>Sanitize or destroy information system media containing Federal Contract Information before disposal or release for reuse.</t>
        </is>
      </c>
      <c r="F8" s="7">
        <f>IF(COUNTIFS(Objectives!$A$2:$A$60,A8,Objectives!$H$2:$H$60,"Not met")&gt;0,"Not met",IF(COUNTIFS(Objectives!$A$2:$A$60,A8,Objectives!$H$2:$H$60,"Met")+COUNTIFS(Objectives!$A$2:$A$60,A8,Objectives!$H$2:$H$60,"Not applicable")=COUNTIF(Objectives!$A$2:$A$60,A8),"Met",IF(COUNTIFS(Objectives!$A$2:$A$60,A8,Objectives!$H$2:$H$60,"Not started")=COUNTIF(Objectives!$A$2:$A$60,A8),"Not started","In progress")))</f>
        <v/>
      </c>
      <c r="G8" s="7" t="inlineStr">
        <is>
          <t>Before you throw away or reuse a drive, laptop, phone, or paper with contract information, you wipe it or destroy it.</t>
        </is>
      </c>
      <c r="H8" s="7" t="inlineStr">
        <is>
          <t>• A short written disposal procedure
• Certificates of destruction from a recycler or shredding service
• A log of wiped or destroyed devices with dates
• The wiping tool or method you use</t>
        </is>
      </c>
      <c r="I8" s="7" t="inlineStr">
        <is>
          <t>[Company] sanitizes or destroys media that held FCI before disposal or reuse, using [method]. [Role] records each item in [log location]. Destruction by a vendor is documented with a certificate.</t>
        </is>
      </c>
      <c r="J8" s="7" t="inlineStr">
        <is>
          <t>System media protection policy; procedures addressing media sanitization and disposal; applicable standards and policies addressing media sanitization; system security plan; media sanitization records; system audit logs and records; system design documentation; system configuration settings and associated documentation; other relevant documents or records</t>
        </is>
      </c>
      <c r="K8" s="7" t="inlineStr">
        <is>
          <t>Personnel with media sanitization responsibilities; personnel with information security responsibilities; system or network administrators</t>
        </is>
      </c>
      <c r="L8" s="7" t="inlineStr">
        <is>
          <t>Organizational processes for media sanitization; mechanisms supporting or implementing media sanitization</t>
        </is>
      </c>
    </row>
    <row r="9">
      <c r="A9" s="7" t="inlineStr">
        <is>
          <t>PE.L1-b.1.viii</t>
        </is>
      </c>
      <c r="B9" s="7" t="inlineStr">
        <is>
          <t>52.204-21(b)(1)(viii)</t>
        </is>
      </c>
      <c r="C9" s="7" t="inlineStr">
        <is>
          <t>3.10.1</t>
        </is>
      </c>
      <c r="D9" s="7" t="inlineStr">
        <is>
          <t>Limit Physical Access</t>
        </is>
      </c>
      <c r="E9" s="7" t="inlineStr">
        <is>
          <t>Limit physical access to organizational information systems, equipment, and the respective operating environments to authorized individuals.</t>
        </is>
      </c>
      <c r="F9" s="7">
        <f>IF(COUNTIFS(Objectives!$A$2:$A$60,A9,Objectives!$H$2:$H$60,"Not met")&gt;0,"Not met",IF(COUNTIFS(Objectives!$A$2:$A$60,A9,Objectives!$H$2:$H$60,"Met")+COUNTIFS(Objectives!$A$2:$A$60,A9,Objectives!$H$2:$H$60,"Not applicable")=COUNTIF(Objectives!$A$2:$A$60,A9),"Met",IF(COUNTIFS(Objectives!$A$2:$A$60,A9,Objectives!$H$2:$H$60,"Not started")=COUNTIF(Objectives!$A$2:$A$60,A9),"Not started","In progress")))</f>
        <v/>
      </c>
      <c r="G9" s="7" t="inlineStr">
        <is>
          <t>Only approved people can walk up to your computers, network equipment, and work areas.</t>
        </is>
      </c>
      <c r="H9" s="7" t="inlineStr">
        <is>
          <t>• A list of people allowed into the office, server closet, or equipment room
• How keys, badges, or codes are issued
• A record that access was removed for departed staff
• Photos of locked doors or racks</t>
        </is>
      </c>
      <c r="I9" s="7" t="inlineStr">
        <is>
          <t>Physical access to [office, equipment room, and work areas] is limited to the people listed in [location]. [Role] issues and revokes [keys, badges, or codes].</t>
        </is>
      </c>
      <c r="J9" s="7" t="inlineStr">
        <is>
          <t>Physical and environmental protection policy; procedures addressing physical access authorizations; system security plan; authorized personnel access list; authorization credentials; physical access list reviews; physical access termination records and associated documentation; other relevant documents or records</t>
        </is>
      </c>
      <c r="K9" s="7" t="inlineStr">
        <is>
          <t>Personnel with physical access authorization responsibilities; personnel with physical access to system facility; personnel with information security responsibilities</t>
        </is>
      </c>
      <c r="L9" s="7" t="inlineStr">
        <is>
          <t>Organizational processes for physical access authorizations; mechanisms supporting or implementing physical access authorizations</t>
        </is>
      </c>
    </row>
    <row r="10">
      <c r="A10" s="7" t="inlineStr">
        <is>
          <t>PE.L1-b.1.ix</t>
        </is>
      </c>
      <c r="B10" s="7" t="inlineStr">
        <is>
          <t>52.204-21(b)(1)(ix)</t>
        </is>
      </c>
      <c r="C10" s="7" t="inlineStr">
        <is>
          <t>3.10.3;3.10.4;3.10.5</t>
        </is>
      </c>
      <c r="D10" s="7" t="inlineStr">
        <is>
          <t>Manage Visitors &amp; Physical Access</t>
        </is>
      </c>
      <c r="E10" s="7" t="inlineStr">
        <is>
          <t>Escort visitors and monitor visitor activity; maintain audit logs of physical access; and control and manage physical access devices.</t>
        </is>
      </c>
      <c r="F10" s="7">
        <f>IF(COUNTIFS(Objectives!$A$2:$A$60,A10,Objectives!$H$2:$H$60,"Not met")&gt;0,"Not met",IF(COUNTIFS(Objectives!$A$2:$A$60,A10,Objectives!$H$2:$H$60,"Met")+COUNTIFS(Objectives!$A$2:$A$60,A10,Objectives!$H$2:$H$60,"Not applicable")=COUNTIF(Objectives!$A$2:$A$60,A10),"Met",IF(COUNTIFS(Objectives!$A$2:$A$60,A10,Objectives!$H$2:$H$60,"Not started")=COUNTIF(Objectives!$A$2:$A$60,A10),"Not started","In progress")))</f>
        <v/>
      </c>
      <c r="G10" s="7" t="inlineStr">
        <is>
          <t>Visitors are escorted and signed in, and you control your keys, badges, and door codes.</t>
        </is>
      </c>
      <c r="H10" s="7" t="inlineStr">
        <is>
          <t>• A visitor log or sign-in sheet
• A written rule that visitors are escorted
• An inventory of keys, badges, and codes and who holds each
• A record of the last time locks or codes were changed</t>
        </is>
      </c>
      <c r="I10" s="7" t="inlineStr">
        <is>
          <t>Visitors to [Company] sign in at [location] and are escorted by staff. Physical access records are kept for [period]. [Role] keeps an inventory of keys, badges, and codes and changes them when [trigger].</t>
        </is>
      </c>
      <c r="J10" s="7" t="inlineStr">
        <is>
          <t>Physical and environmental protection policy; procedures addressing physical access control; system security plan; physical access control logs or records; inventory records of physical access control devices; system entry and exit points; records of key and lock combination changes; storage locations for physical access control devices; physical access control devices; list of security safeguards controlling access to designated publicly accessible areas within facility; other relevant documents or records</t>
        </is>
      </c>
      <c r="K10" s="7" t="inlineStr">
        <is>
          <t>Personnel with physical access control responsibilities; personnel with information security responsibilities</t>
        </is>
      </c>
      <c r="L10" s="7" t="inlineStr">
        <is>
          <t>Organizational processes for physical access control; mechanisms supporting or implementing physical access control; physical access control devices</t>
        </is>
      </c>
    </row>
    <row r="11">
      <c r="A11" s="7" t="inlineStr">
        <is>
          <t>SC.L1-b.1.x</t>
        </is>
      </c>
      <c r="B11" s="7" t="inlineStr">
        <is>
          <t>52.204-21(b)(1)(x)</t>
        </is>
      </c>
      <c r="C11" s="7" t="inlineStr">
        <is>
          <t>3.13.1</t>
        </is>
      </c>
      <c r="D11" s="7" t="inlineStr">
        <is>
          <t>Boundary Protection</t>
        </is>
      </c>
      <c r="E11" s="7" t="inlineStr">
        <is>
          <t>Monitor, control, and protect organizational communications ( i.e., information transmitted or received by organizational information systems) at the external boundaries and key internal boundaries of the information systems.</t>
        </is>
      </c>
      <c r="F11" s="7">
        <f>IF(COUNTIFS(Objectives!$A$2:$A$60,A11,Objectives!$H$2:$H$60,"Not met")&gt;0,"Not met",IF(COUNTIFS(Objectives!$A$2:$A$60,A11,Objectives!$H$2:$H$60,"Met")+COUNTIFS(Objectives!$A$2:$A$60,A11,Objectives!$H$2:$H$60,"Not applicable")=COUNTIF(Objectives!$A$2:$A$60,A11),"Met",IF(COUNTIFS(Objectives!$A$2:$A$60,A11,Objectives!$H$2:$H$60,"Not started")=COUNTIF(Objectives!$A$2:$A$60,A11),"Not started","In progress")))</f>
        <v/>
      </c>
      <c r="G11" s="7" t="inlineStr">
        <is>
          <t>A firewall sits at the edge of your network and between its important parts. It watches and controls what comes in and goes out.</t>
        </is>
      </c>
      <c r="H11" s="7" t="inlineStr">
        <is>
          <t>• A simple network diagram showing the internet connection and the firewall
• Firewall rule list or screenshots
• Firewall logs or alerts
• Settings that block inbound traffic by default
• Notes on any internal network separation</t>
        </is>
      </c>
      <c r="I11" s="7" t="inlineStr">
        <is>
          <t>[Company]'s network boundary is defined in [diagram location]. [Firewall or device] monitors and controls traffic at the boundary and blocks inbound connections not explicitly allowed. [Internal boundaries, if any] are separated by [mechanism].</t>
        </is>
      </c>
      <c r="J11" s="7" t="inlineStr">
        <is>
          <t>System and communications protection policy; procedures addressing boundary protection; system security plan; list of key internal boundaries of the system; system design documentation; boundary protection hardware and software; enterprise security architecture documentation; system audit logs and records; system configuration settings and associated documentation; other relevant documents or records</t>
        </is>
      </c>
      <c r="K11" s="7" t="inlineStr">
        <is>
          <t>System or network administrators; personnel with information security responsibilities; system developers; personnel with boundary protection responsibilities</t>
        </is>
      </c>
      <c r="L11" s="7" t="inlineStr">
        <is>
          <t>Mechanisms implementing boundary protection capability</t>
        </is>
      </c>
    </row>
    <row r="12">
      <c r="A12" s="7" t="inlineStr">
        <is>
          <t>SC.L1-b.1.xi</t>
        </is>
      </c>
      <c r="B12" s="7" t="inlineStr">
        <is>
          <t>52.204-21(b)(1)(xi)</t>
        </is>
      </c>
      <c r="C12" s="7" t="inlineStr">
        <is>
          <t>3.13.5</t>
        </is>
      </c>
      <c r="D12" s="7" t="inlineStr">
        <is>
          <t>Public-Access System Separation</t>
        </is>
      </c>
      <c r="E12" s="7" t="inlineStr">
        <is>
          <t>Implement subnetworks for publicly accessible system components that are physically or logically separated from internal networks.</t>
        </is>
      </c>
      <c r="F12" s="7">
        <f>IF(COUNTIFS(Objectives!$A$2:$A$60,A12,Objectives!$H$2:$H$60,"Not met")&gt;0,"Not met",IF(COUNTIFS(Objectives!$A$2:$A$60,A12,Objectives!$H$2:$H$60,"Met")+COUNTIFS(Objectives!$A$2:$A$60,A12,Objectives!$H$2:$H$60,"Not applicable")=COUNTIF(Objectives!$A$2:$A$60,A12),"Met",IF(COUNTIFS(Objectives!$A$2:$A$60,A12,Objectives!$H$2:$H$60,"Not started")=COUNTIF(Objectives!$A$2:$A$60,A12),"Not started","In progress")))</f>
        <v/>
      </c>
      <c r="G12" s="7" t="inlineStr">
        <is>
          <t>Anything the public can reach, such as a web server or guest Wi-Fi, is kept apart from your internal network.</t>
        </is>
      </c>
      <c r="H12" s="7" t="inlineStr">
        <is>
          <t>• A list of public-facing systems, such as a website, guest Wi-Fi, or remote-access portal
• The network diagram showing them on a separate network or VLAN, or hosted outside your office
• Firewall rules that separate them</t>
        </is>
      </c>
      <c r="I12" s="7" t="inlineStr">
        <is>
          <t>Publicly accessible components are listed in [location]. They are separated from internal networks by [hosting outside the network, a separate VLAN, or a DMZ], enforced by [firewall or device].</t>
        </is>
      </c>
      <c r="J12" s="7" t="inlineStr">
        <is>
          <t>System and communications protection policy; procedures addressing boundary protection; system security plan; list of key internal boundaries of the system; system design documentation; boundary protection hardware and software; system configuration settings and associated documentation; enterprise security architecture documentation; system audit logs and records; other relevant documents or records</t>
        </is>
      </c>
      <c r="K12" s="7" t="inlineStr">
        <is>
          <t>System or network administrators; personnel with information security responsibilities; system developers; personnel with boundary protection responsibilities</t>
        </is>
      </c>
      <c r="L12" s="7" t="inlineStr">
        <is>
          <t>Mechanisms implementing boundary protection capability</t>
        </is>
      </c>
    </row>
    <row r="13">
      <c r="A13" s="7" t="inlineStr">
        <is>
          <t>SI.L1-b.1.xii</t>
        </is>
      </c>
      <c r="B13" s="7" t="inlineStr">
        <is>
          <t>52.204-21(b)(1)(xii)</t>
        </is>
      </c>
      <c r="C13" s="7" t="inlineStr">
        <is>
          <t>3.14.1</t>
        </is>
      </c>
      <c r="D13" s="7" t="inlineStr">
        <is>
          <t>Flaw Remediation</t>
        </is>
      </c>
      <c r="E13" s="7" t="inlineStr">
        <is>
          <t>Identify, report, and correct information and information system flaws in a timely manner.</t>
        </is>
      </c>
      <c r="F13" s="7">
        <f>IF(COUNTIFS(Objectives!$A$2:$A$60,A13,Objectives!$H$2:$H$60,"Not met")&gt;0,"Not met",IF(COUNTIFS(Objectives!$A$2:$A$60,A13,Objectives!$H$2:$H$60,"Met")+COUNTIFS(Objectives!$A$2:$A$60,A13,Objectives!$H$2:$H$60,"Not applicable")=COUNTIF(Objectives!$A$2:$A$60,A13),"Met",IF(COUNTIFS(Objectives!$A$2:$A$60,A13,Objectives!$H$2:$H$60,"Not started")=COUNTIF(Objectives!$A$2:$A$60,A13),"Not started","In progress")))</f>
        <v/>
      </c>
      <c r="G13" s="7" t="inlineStr">
        <is>
          <t>You find, report, and fix security flaws on a set schedule. In practice, you patch on time.</t>
        </is>
      </c>
      <c r="H13" s="7" t="inlineStr">
        <is>
          <t>• A written patch timeline, for example critical updates within 14 days
• Update settings screenshots for computers, servers, and network devices
• A recent patch report or update history
• A record of flaws found and when each was fixed</t>
        </is>
      </c>
      <c r="I13" s="7" t="inlineStr">
        <is>
          <t>[Company] checks for flaws in [systems] every [frequency], reports them to [role] within [timeframe], and installs fixes within [timeframe]. Patch history is kept in [location].</t>
        </is>
      </c>
      <c r="J13" s="7" t="inlineStr">
        <is>
          <t>System and information integrity policy; procedures addressing flaw remediation; procedures addressing configuration management; system security plan; list of flaws and vulnerabilities potentially affecting the system; list of recent security flaw remediation actions performed on the system (e.g., list of installed patches, service packs, hot fixes, and other software updates to correct system flaws); test results from the installation of software and firmware updates to correct system flaws; installation/change control records for security-relevant software and firmware updates; other relevant documents or records</t>
        </is>
      </c>
      <c r="K13" s="7" t="inlineStr">
        <is>
          <t>System or network administrators; personnel with information security responsibilities; personnel installing, configuring, and maintaining the system; personnel with responsibility for flaw remediation; personnel with configuration management responsibility</t>
        </is>
      </c>
      <c r="L13" s="7" t="inlineStr">
        <is>
          <t>Organizational processes for identifying, reporting, and correcting system flaws; organizational process for installing software and firmware updates; mechanisms supporting or implementing reporting, and correcting system flaws; mechanisms supporting or implementing testing software and firmware updates</t>
        </is>
      </c>
    </row>
    <row r="14">
      <c r="A14" s="7" t="inlineStr">
        <is>
          <t>SI.L1-b.1.xiii</t>
        </is>
      </c>
      <c r="B14" s="7" t="inlineStr">
        <is>
          <t>52.204-21(b)(1)(xiii)</t>
        </is>
      </c>
      <c r="C14" s="7" t="inlineStr">
        <is>
          <t>3.14.2</t>
        </is>
      </c>
      <c r="D14" s="7" t="inlineStr">
        <is>
          <t>Malicious Code Protection</t>
        </is>
      </c>
      <c r="E14" s="7" t="inlineStr">
        <is>
          <t>Provide protection from malicious code at appropriate locations within organizational information systems.</t>
        </is>
      </c>
      <c r="F14" s="7">
        <f>IF(COUNTIFS(Objectives!$A$2:$A$60,A14,Objectives!$H$2:$H$60,"Not met")&gt;0,"Not met",IF(COUNTIFS(Objectives!$A$2:$A$60,A14,Objectives!$H$2:$H$60,"Met")+COUNTIFS(Objectives!$A$2:$A$60,A14,Objectives!$H$2:$H$60,"Not applicable")=COUNTIF(Objectives!$A$2:$A$60,A14),"Met",IF(COUNTIFS(Objectives!$A$2:$A$60,A14,Objectives!$H$2:$H$60,"Not started")=COUNTIF(Objectives!$A$2:$A$60,A14),"Not started","In progress")))</f>
        <v/>
      </c>
      <c r="G14" s="7" t="inlineStr">
        <is>
          <t>You run antivirus or endpoint protection on the computers and servers that need it.</t>
        </is>
      </c>
      <c r="H14" s="7" t="inlineStr">
        <is>
          <t>• A list of where protection runs, such as each laptop, server, and email
• Screenshots of the antivirus or endpoint console
• A device count compared to the protected device count</t>
        </is>
      </c>
      <c r="I14" s="7" t="inlineStr">
        <is>
          <t>[Company] protects [locations, such as endpoints, servers, and email] from malicious code with [product]. Protection is managed from [console].</t>
        </is>
      </c>
      <c r="J14" s="7" t="inlineStr">
        <is>
          <t>System and information integrity policy; configuration management policy and procedures; procedures addressing malicious code protection; records of malicious code protection updates; malicious code protection mechanisms; system security plan; system configuration settings and associated documentation; record of actions initiated by malicious code protection mechanisms in response to malicious code detection; scan results from malicious code protection mechanisms; system design documentation; system audit logs and records; other relevant documents or records</t>
        </is>
      </c>
      <c r="K14" s="7" t="inlineStr">
        <is>
          <t>System or network administrators; personnel with information security responsibilities; personnel installing, configuring, and maintaining the system; personnel with responsibility for malicious code protection; personnel with configuration management responsibility</t>
        </is>
      </c>
      <c r="L14" s="7" t="inlineStr">
        <is>
          <t>Organizational processes for employing, updating, and configuring malicious code protection mechanisms; organizational process for addressing false positives and resulting potential impact; mechanisms supporting or implementing employing, updating, and configuring malicious code protection mechanisms; mechanisms supporting or implementing malicious code scanning and subsequent actions</t>
        </is>
      </c>
    </row>
    <row r="15">
      <c r="A15" s="7" t="inlineStr">
        <is>
          <t>SI.L1-b.1.xiv</t>
        </is>
      </c>
      <c r="B15" s="7" t="inlineStr">
        <is>
          <t>52.204-21(b)(1)(xiv)</t>
        </is>
      </c>
      <c r="C15" s="7" t="inlineStr">
        <is>
          <t>3.14.4</t>
        </is>
      </c>
      <c r="D15" s="7" t="inlineStr">
        <is>
          <t>Update Malicious Code Protection</t>
        </is>
      </c>
      <c r="E15" s="7" t="inlineStr">
        <is>
          <t>Update malicious code protection mechanisms when new releases are available.</t>
        </is>
      </c>
      <c r="F15" s="7">
        <f>IF(COUNTIFS(Objectives!$A$2:$A$60,A15,Objectives!$H$2:$H$60,"Not met")&gt;0,"Not met",IF(COUNTIFS(Objectives!$A$2:$A$60,A15,Objectives!$H$2:$H$60,"Met")+COUNTIFS(Objectives!$A$2:$A$60,A15,Objectives!$H$2:$H$60,"Not applicable")=COUNTIF(Objectives!$A$2:$A$60,A15),"Met",IF(COUNTIFS(Objectives!$A$2:$A$60,A15,Objectives!$H$2:$H$60,"Not started")=COUNTIF(Objectives!$A$2:$A$60,A15),"Not started","In progress")))</f>
        <v/>
      </c>
      <c r="G15" s="7" t="inlineStr">
        <is>
          <t>Your antivirus updates itself whenever new versions or signatures come out.</t>
        </is>
      </c>
      <c r="H15" s="7" t="inlineStr">
        <is>
          <t>• Settings showing automatic updates
• A console screenshot showing current signature or engine versions
• A list of any device out of date, and how it was fixed</t>
        </is>
      </c>
      <c r="I15" s="7" t="inlineStr">
        <is>
          <t>[Product] updates automatically when new releases are available. [Role] checks [console] [frequency] for devices that are out of date.</t>
        </is>
      </c>
      <c r="J15" s="7" t="inlineStr">
        <is>
          <t>System and information integrity policy; configuration management policy and procedures; procedures addressing malicious code protection; malicious code protection mechanisms; records of malicious code protection updates; system security plan; system design documentation; system configuration settings and associated documentation; scan results from malicious code protection mechanisms; record of actions initiated by malicious code protection mechanisms in response to malicious code detection; system audit logs and records; other relevant documents or records</t>
        </is>
      </c>
      <c r="K15" s="7" t="inlineStr">
        <is>
          <t>System or network administrators; personnel with information security responsibilities; personnel installing, configuring, and maintaining the system; personnel with responsibility for malicious code protection; personnel with configuration management responsibility</t>
        </is>
      </c>
      <c r="L15" s="7" t="inlineStr">
        <is>
          <t>Organizational processes for employing, updating, and configuring malicious code protection mechanisms; organizational process for addressing false positives and resulting potential impact; mechanisms supporting or implementing malicious code protection mechanisms (including updates and configurations); mechanisms supporting or implementing malicious code scanning and subsequent actions</t>
        </is>
      </c>
    </row>
    <row r="16">
      <c r="A16" s="7" t="inlineStr">
        <is>
          <t>SI.L1-b.1.xv</t>
        </is>
      </c>
      <c r="B16" s="7" t="inlineStr">
        <is>
          <t>52.204-21(b)(1)(xv)</t>
        </is>
      </c>
      <c r="C16" s="7" t="inlineStr">
        <is>
          <t>3.14.5</t>
        </is>
      </c>
      <c r="D16" s="7" t="inlineStr">
        <is>
          <t>System &amp; File Scanning</t>
        </is>
      </c>
      <c r="E16" s="7" t="inlineStr">
        <is>
          <t>Perform periodic scans of the information system and real-time scans of files from external sources as files are downloaded, opened, or executed.</t>
        </is>
      </c>
      <c r="F16" s="7">
        <f>IF(COUNTIFS(Objectives!$A$2:$A$60,A16,Objectives!$H$2:$H$60,"Not met")&gt;0,"Not met",IF(COUNTIFS(Objectives!$A$2:$A$60,A16,Objectives!$H$2:$H$60,"Met")+COUNTIFS(Objectives!$A$2:$A$60,A16,Objectives!$H$2:$H$60,"Not applicable")=COUNTIF(Objectives!$A$2:$A$60,A16),"Met",IF(COUNTIFS(Objectives!$A$2:$A$60,A16,Objectives!$H$2:$H$60,"Not started")=COUNTIF(Objectives!$A$2:$A$60,A16),"Not started","In progress")))</f>
        <v/>
      </c>
      <c r="G16" s="7" t="inlineStr">
        <is>
          <t>You run scheduled antivirus scans, and files are checked as they are downloaded or opened.</t>
        </is>
      </c>
      <c r="H16" s="7" t="inlineStr">
        <is>
          <t>• Scan schedule settings
• A recent scan report
• Settings showing real-time or on-access scanning is on</t>
        </is>
      </c>
      <c r="I16" s="7" t="inlineStr">
        <is>
          <t>[Product] runs full scans every [frequency] and scans files in real time as they are downloaded, opened, or run. Scan results are kept in [location].</t>
        </is>
      </c>
      <c r="J16" s="7" t="inlineStr">
        <is>
          <t>System and information integrity policy; configuration management policy and procedures; procedures addressing malicious code protection; malicious code protection mechanisms; records of malicious code protection updates; system security plan; system design documentation; system configuration settings and associated documentation; scan results from malicious code protection mechanisms; record of actions initiated by malicious code protection mechanisms in response to malicious code detection; system audit logs and records; other relevant documents or records</t>
        </is>
      </c>
      <c r="K16" s="7" t="inlineStr">
        <is>
          <t>System or network administrators; personnel with information security responsibilities; personnel installing, configuring, and maintaining the system; personnel with responsibility for malicious code protection; personnel with configuration management responsibility</t>
        </is>
      </c>
      <c r="L16" s="7" t="inlineStr">
        <is>
          <t>Organizational processes for employing, updating, and configuring malicious code protection mechanisms; organizational process for addressing false positives and resulting potential impact; mechanisms supporting or implementing malicious code protection mechanisms (including updates and configurations); mechanisms supporting or implementing malicious code scanning and subsequent actions</t>
        </is>
      </c>
    </row>
  </sheetData>
  <conditionalFormatting sqref="F2:F16">
    <cfRule type="cellIs" priority="1" operator="equal" dxfId="0">
      <formula>"Met"</formula>
    </cfRule>
    <cfRule type="cellIs" priority="2" operator="equal" dxfId="1">
      <formula>"Not met"</formula>
    </cfRule>
    <cfRule type="cellIs" priority="3" operator="equal" dxfId="2">
      <formula>"In progress"</formula>
    </cfRule>
    <cfRule type="cellIs" priority="4" operator="equal" dxfId="3">
      <formula>"Not applicable"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DoD CMMC Assessment Guide, Level 1, Version 2.13. U.S. Department of Defense, CIO. dodcio.defense.gov/CMMC/Resources-Documentation/</t>
        </is>
      </c>
    </row>
    <row r="2">
      <c r="A2" s="3" t="inlineStr">
        <is>
          <t>FAR 52.204-21, Basic Safeguarding of Covered Contractor Information Systems.</t>
        </is>
      </c>
    </row>
    <row r="3">
      <c r="A3" s="3" t="inlineStr">
        <is>
          <t>NIST SP 800-171 Rev. 2 and NIST SP 800-171A, source of the assessment objectives and methods.</t>
        </is>
      </c>
    </row>
    <row r="4">
      <c r="A4" s="3" t="inlineStr">
        <is>
          <t>32 CFR Part 170, the CMMC Program rule, for the annual self-assessment and affirmation.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Lawson Cyber</dc:creator>
  <dc:title xmlns:dc="http://purl.org/dc/elements/1.1/">CMMC Level 1 Evidence Workbook</dc:title>
  <dcterms:created xmlns:dcterms="http://purl.org/dc/terms/" xmlns:xsi="http://www.w3.org/2001/XMLSchema-instance" xsi:type="dcterms:W3CDTF">2026-10-05T19:07:53Z</dcterms:created>
  <dcterms:modified xmlns:dcterms="http://purl.org/dc/terms/" xmlns:xsi="http://www.w3.org/2001/XMLSchema-instance" xsi:type="dcterms:W3CDTF">2026-10-05T19:07:53Z</dcterms:modified>
</cp:coreProperties>
</file>